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y Drive\AI\AI_МИСЛАБ\AI_обучение\2026\ИЮНЬ_26\БЛОК_2\2-10_Деньги\NEW\"/>
    </mc:Choice>
  </mc:AlternateContent>
  <xr:revisionPtr revIDLastSave="0" documentId="13_ncr:1_{F26D4F7E-C93E-408A-89EF-F4D081913722}" xr6:coauthVersionLast="47" xr6:coauthVersionMax="47" xr10:uidLastSave="{00000000-0000-0000-0000-000000000000}"/>
  <bookViews>
    <workbookView xWindow="-120" yWindow="-120" windowWidth="29040" windowHeight="15720" tabRatio="500" firstSheet="1" activeTab="6" xr2:uid="{00000000-000D-0000-FFFF-FFFF00000000}"/>
  </bookViews>
  <sheets>
    <sheet name="Промпт AI" sheetId="1" r:id="rId1"/>
    <sheet name="Инструкция" sheetId="2" r:id="rId2"/>
    <sheet name="Операции" sheetId="3" r:id="rId3"/>
    <sheet name="Месяц" sheetId="4" r:id="rId4"/>
    <sheet name="Бюджет" sheetId="5" r:id="rId5"/>
    <sheet name="Категории" sheetId="6" r:id="rId6"/>
    <sheet name="Регулярные" sheetId="7" r:id="rId7"/>
    <sheet name="Настройки" sheetId="8" r:id="rId8"/>
  </sheets>
  <definedNames>
    <definedName name="_xlnm._FilterDatabase" localSheetId="2" hidden="1">Операции!$A$5:$M$2000</definedName>
    <definedName name="_xlnm.Print_Area" localSheetId="2">Операции!$A$1:$L$60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2" i="8" l="1"/>
  <c r="E11" i="7" s="1"/>
  <c r="I11" i="8"/>
  <c r="I10" i="8"/>
  <c r="I9" i="8"/>
  <c r="E6" i="7" s="1"/>
  <c r="I8" i="8"/>
  <c r="E10" i="7" s="1"/>
  <c r="E38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N60" i="5"/>
  <c r="M60" i="5"/>
  <c r="L60" i="5"/>
  <c r="K60" i="5"/>
  <c r="J60" i="5"/>
  <c r="I60" i="5"/>
  <c r="H60" i="5"/>
  <c r="G60" i="5"/>
  <c r="F60" i="5"/>
  <c r="E60" i="5"/>
  <c r="D60" i="5"/>
  <c r="C60" i="5"/>
  <c r="A48" i="5"/>
  <c r="J48" i="5" s="1"/>
  <c r="A47" i="5"/>
  <c r="A46" i="5"/>
  <c r="K46" i="5" s="1"/>
  <c r="A45" i="5"/>
  <c r="G45" i="5" s="1"/>
  <c r="A44" i="5"/>
  <c r="D44" i="5" s="1"/>
  <c r="A43" i="5"/>
  <c r="B43" i="5" s="1"/>
  <c r="A42" i="5"/>
  <c r="F42" i="5" s="1"/>
  <c r="A41" i="5"/>
  <c r="H41" i="5" s="1"/>
  <c r="A40" i="5"/>
  <c r="A39" i="5"/>
  <c r="A38" i="5"/>
  <c r="N38" i="5" s="1"/>
  <c r="A37" i="5"/>
  <c r="B37" i="5" s="1"/>
  <c r="A36" i="5"/>
  <c r="F36" i="5" s="1"/>
  <c r="A35" i="5"/>
  <c r="N35" i="5" s="1"/>
  <c r="A34" i="5"/>
  <c r="D34" i="5" s="1"/>
  <c r="A33" i="5"/>
  <c r="A32" i="5"/>
  <c r="M32" i="5" s="1"/>
  <c r="A31" i="5"/>
  <c r="J31" i="5" s="1"/>
  <c r="A30" i="5"/>
  <c r="D30" i="5" s="1"/>
  <c r="A29" i="5"/>
  <c r="M29" i="5" s="1"/>
  <c r="A28" i="5"/>
  <c r="A27" i="5"/>
  <c r="C27" i="5" s="1"/>
  <c r="A26" i="5"/>
  <c r="B26" i="5" s="1"/>
  <c r="A25" i="5"/>
  <c r="L25" i="5" s="1"/>
  <c r="A24" i="5"/>
  <c r="H24" i="5" s="1"/>
  <c r="A23" i="5"/>
  <c r="A22" i="5"/>
  <c r="K22" i="5" s="1"/>
  <c r="A21" i="5"/>
  <c r="I21" i="5" s="1"/>
  <c r="A20" i="5"/>
  <c r="A19" i="5"/>
  <c r="I19" i="5" s="1"/>
  <c r="A15" i="5"/>
  <c r="G15" i="5" s="1"/>
  <c r="A14" i="5"/>
  <c r="L14" i="5" s="1"/>
  <c r="A13" i="5"/>
  <c r="O13" i="5" s="1"/>
  <c r="A12" i="5"/>
  <c r="M12" i="5" s="1"/>
  <c r="A11" i="5"/>
  <c r="B11" i="5" s="1"/>
  <c r="A10" i="5"/>
  <c r="E10" i="5" s="1"/>
  <c r="A9" i="5"/>
  <c r="A8" i="5"/>
  <c r="M8" i="5" s="1"/>
  <c r="A7" i="5"/>
  <c r="K7" i="5" s="1"/>
  <c r="A6" i="5"/>
  <c r="A46" i="4"/>
  <c r="C46" i="4" s="1"/>
  <c r="A45" i="4"/>
  <c r="B45" i="4" s="1"/>
  <c r="A44" i="4"/>
  <c r="B44" i="4" s="1"/>
  <c r="A43" i="4"/>
  <c r="B43" i="4" s="1"/>
  <c r="A42" i="4"/>
  <c r="B42" i="4" s="1"/>
  <c r="A41" i="4"/>
  <c r="A40" i="4"/>
  <c r="B40" i="4" s="1"/>
  <c r="A39" i="4"/>
  <c r="A38" i="4"/>
  <c r="A37" i="4"/>
  <c r="A36" i="4"/>
  <c r="A35" i="4"/>
  <c r="A34" i="4"/>
  <c r="B34" i="4" s="1"/>
  <c r="A33" i="4"/>
  <c r="A32" i="4"/>
  <c r="B32" i="4" s="1"/>
  <c r="A31" i="4"/>
  <c r="B31" i="4" s="1"/>
  <c r="A30" i="4"/>
  <c r="A29" i="4"/>
  <c r="B29" i="4" s="1"/>
  <c r="A28" i="4"/>
  <c r="B28" i="4" s="1"/>
  <c r="A27" i="4"/>
  <c r="A26" i="4"/>
  <c r="A25" i="4"/>
  <c r="B25" i="4" s="1"/>
  <c r="A24" i="4"/>
  <c r="B24" i="4" s="1"/>
  <c r="A23" i="4"/>
  <c r="B23" i="4" s="1"/>
  <c r="A22" i="4"/>
  <c r="B22" i="4" s="1"/>
  <c r="A21" i="4"/>
  <c r="B21" i="4" s="1"/>
  <c r="A20" i="4"/>
  <c r="A19" i="4"/>
  <c r="B19" i="4" s="1"/>
  <c r="A18" i="4"/>
  <c r="B18" i="4" s="1"/>
  <c r="A17" i="4"/>
  <c r="M2000" i="3"/>
  <c r="L2000" i="3"/>
  <c r="K2000" i="3"/>
  <c r="J2000" i="3"/>
  <c r="M1999" i="3"/>
  <c r="L1999" i="3"/>
  <c r="K1999" i="3"/>
  <c r="J1999" i="3"/>
  <c r="M1998" i="3"/>
  <c r="L1998" i="3"/>
  <c r="K1998" i="3"/>
  <c r="J1998" i="3"/>
  <c r="M1997" i="3"/>
  <c r="L1997" i="3"/>
  <c r="K1997" i="3"/>
  <c r="J1997" i="3"/>
  <c r="M1996" i="3"/>
  <c r="L1996" i="3"/>
  <c r="K1996" i="3"/>
  <c r="J1996" i="3"/>
  <c r="M1995" i="3"/>
  <c r="L1995" i="3"/>
  <c r="K1995" i="3"/>
  <c r="J1995" i="3"/>
  <c r="M1994" i="3"/>
  <c r="L1994" i="3"/>
  <c r="K1994" i="3"/>
  <c r="J1994" i="3"/>
  <c r="M1993" i="3"/>
  <c r="L1993" i="3"/>
  <c r="K1993" i="3"/>
  <c r="J1993" i="3"/>
  <c r="M1992" i="3"/>
  <c r="L1992" i="3"/>
  <c r="K1992" i="3"/>
  <c r="J1992" i="3"/>
  <c r="M1991" i="3"/>
  <c r="L1991" i="3"/>
  <c r="K1991" i="3"/>
  <c r="J1991" i="3"/>
  <c r="M1990" i="3"/>
  <c r="L1990" i="3"/>
  <c r="K1990" i="3"/>
  <c r="J1990" i="3"/>
  <c r="M1989" i="3"/>
  <c r="L1989" i="3"/>
  <c r="K1989" i="3"/>
  <c r="J1989" i="3"/>
  <c r="M1988" i="3"/>
  <c r="L1988" i="3"/>
  <c r="K1988" i="3"/>
  <c r="J1988" i="3"/>
  <c r="M1987" i="3"/>
  <c r="L1987" i="3"/>
  <c r="K1987" i="3"/>
  <c r="J1987" i="3"/>
  <c r="M1986" i="3"/>
  <c r="L1986" i="3"/>
  <c r="K1986" i="3"/>
  <c r="J1986" i="3"/>
  <c r="M1985" i="3"/>
  <c r="L1985" i="3"/>
  <c r="K1985" i="3"/>
  <c r="J1985" i="3"/>
  <c r="M1984" i="3"/>
  <c r="L1984" i="3"/>
  <c r="K1984" i="3"/>
  <c r="J1984" i="3"/>
  <c r="M1983" i="3"/>
  <c r="L1983" i="3"/>
  <c r="K1983" i="3"/>
  <c r="J1983" i="3"/>
  <c r="M1982" i="3"/>
  <c r="L1982" i="3"/>
  <c r="K1982" i="3"/>
  <c r="J1982" i="3"/>
  <c r="M1981" i="3"/>
  <c r="L1981" i="3"/>
  <c r="K1981" i="3"/>
  <c r="J1981" i="3"/>
  <c r="M1980" i="3"/>
  <c r="L1980" i="3"/>
  <c r="K1980" i="3"/>
  <c r="J1980" i="3"/>
  <c r="M1979" i="3"/>
  <c r="L1979" i="3"/>
  <c r="K1979" i="3"/>
  <c r="J1979" i="3"/>
  <c r="M1978" i="3"/>
  <c r="L1978" i="3"/>
  <c r="K1978" i="3"/>
  <c r="J1978" i="3"/>
  <c r="M1977" i="3"/>
  <c r="L1977" i="3"/>
  <c r="K1977" i="3"/>
  <c r="J1977" i="3"/>
  <c r="M1976" i="3"/>
  <c r="L1976" i="3"/>
  <c r="K1976" i="3"/>
  <c r="J1976" i="3"/>
  <c r="M1975" i="3"/>
  <c r="L1975" i="3"/>
  <c r="K1975" i="3"/>
  <c r="J1975" i="3"/>
  <c r="M1974" i="3"/>
  <c r="L1974" i="3"/>
  <c r="K1974" i="3"/>
  <c r="J1974" i="3"/>
  <c r="M1973" i="3"/>
  <c r="L1973" i="3"/>
  <c r="K1973" i="3"/>
  <c r="J1973" i="3"/>
  <c r="M1972" i="3"/>
  <c r="L1972" i="3"/>
  <c r="K1972" i="3"/>
  <c r="J1972" i="3"/>
  <c r="M1971" i="3"/>
  <c r="L1971" i="3"/>
  <c r="K1971" i="3"/>
  <c r="J1971" i="3"/>
  <c r="M1970" i="3"/>
  <c r="L1970" i="3"/>
  <c r="K1970" i="3"/>
  <c r="J1970" i="3"/>
  <c r="M1969" i="3"/>
  <c r="L1969" i="3"/>
  <c r="K1969" i="3"/>
  <c r="J1969" i="3"/>
  <c r="M1968" i="3"/>
  <c r="L1968" i="3"/>
  <c r="K1968" i="3"/>
  <c r="J1968" i="3"/>
  <c r="M1967" i="3"/>
  <c r="L1967" i="3"/>
  <c r="K1967" i="3"/>
  <c r="J1967" i="3"/>
  <c r="M1966" i="3"/>
  <c r="L1966" i="3"/>
  <c r="K1966" i="3"/>
  <c r="J1966" i="3"/>
  <c r="M1965" i="3"/>
  <c r="L1965" i="3"/>
  <c r="K1965" i="3"/>
  <c r="J1965" i="3"/>
  <c r="M1964" i="3"/>
  <c r="L1964" i="3"/>
  <c r="K1964" i="3"/>
  <c r="J1964" i="3"/>
  <c r="M1963" i="3"/>
  <c r="L1963" i="3"/>
  <c r="K1963" i="3"/>
  <c r="J1963" i="3"/>
  <c r="M1962" i="3"/>
  <c r="L1962" i="3"/>
  <c r="K1962" i="3"/>
  <c r="J1962" i="3"/>
  <c r="M1961" i="3"/>
  <c r="L1961" i="3"/>
  <c r="K1961" i="3"/>
  <c r="J1961" i="3"/>
  <c r="M1960" i="3"/>
  <c r="L1960" i="3"/>
  <c r="K1960" i="3"/>
  <c r="J1960" i="3"/>
  <c r="M1959" i="3"/>
  <c r="L1959" i="3"/>
  <c r="K1959" i="3"/>
  <c r="J1959" i="3"/>
  <c r="M1958" i="3"/>
  <c r="L1958" i="3"/>
  <c r="K1958" i="3"/>
  <c r="J1958" i="3"/>
  <c r="M1957" i="3"/>
  <c r="L1957" i="3"/>
  <c r="K1957" i="3"/>
  <c r="J1957" i="3"/>
  <c r="M1956" i="3"/>
  <c r="L1956" i="3"/>
  <c r="K1956" i="3"/>
  <c r="J1956" i="3"/>
  <c r="M1955" i="3"/>
  <c r="L1955" i="3"/>
  <c r="K1955" i="3"/>
  <c r="J1955" i="3"/>
  <c r="M1954" i="3"/>
  <c r="L1954" i="3"/>
  <c r="K1954" i="3"/>
  <c r="J1954" i="3"/>
  <c r="M1953" i="3"/>
  <c r="L1953" i="3"/>
  <c r="K1953" i="3"/>
  <c r="J1953" i="3"/>
  <c r="M1952" i="3"/>
  <c r="L1952" i="3"/>
  <c r="K1952" i="3"/>
  <c r="J1952" i="3"/>
  <c r="M1951" i="3"/>
  <c r="L1951" i="3"/>
  <c r="K1951" i="3"/>
  <c r="J1951" i="3"/>
  <c r="M1950" i="3"/>
  <c r="L1950" i="3"/>
  <c r="K1950" i="3"/>
  <c r="J1950" i="3"/>
  <c r="M1949" i="3"/>
  <c r="L1949" i="3"/>
  <c r="K1949" i="3"/>
  <c r="J1949" i="3"/>
  <c r="M1948" i="3"/>
  <c r="L1948" i="3"/>
  <c r="K1948" i="3"/>
  <c r="J1948" i="3"/>
  <c r="M1947" i="3"/>
  <c r="L1947" i="3"/>
  <c r="K1947" i="3"/>
  <c r="J1947" i="3"/>
  <c r="M1946" i="3"/>
  <c r="L1946" i="3"/>
  <c r="K1946" i="3"/>
  <c r="J1946" i="3"/>
  <c r="M1945" i="3"/>
  <c r="L1945" i="3"/>
  <c r="K1945" i="3"/>
  <c r="J1945" i="3"/>
  <c r="M1944" i="3"/>
  <c r="L1944" i="3"/>
  <c r="K1944" i="3"/>
  <c r="J1944" i="3"/>
  <c r="M1943" i="3"/>
  <c r="L1943" i="3"/>
  <c r="K1943" i="3"/>
  <c r="J1943" i="3"/>
  <c r="M1942" i="3"/>
  <c r="L1942" i="3"/>
  <c r="K1942" i="3"/>
  <c r="J1942" i="3"/>
  <c r="M1941" i="3"/>
  <c r="L1941" i="3"/>
  <c r="K1941" i="3"/>
  <c r="J1941" i="3"/>
  <c r="M1940" i="3"/>
  <c r="L1940" i="3"/>
  <c r="K1940" i="3"/>
  <c r="J1940" i="3"/>
  <c r="M1939" i="3"/>
  <c r="L1939" i="3"/>
  <c r="K1939" i="3"/>
  <c r="J1939" i="3"/>
  <c r="M1938" i="3"/>
  <c r="L1938" i="3"/>
  <c r="K1938" i="3"/>
  <c r="J1938" i="3"/>
  <c r="M1937" i="3"/>
  <c r="L1937" i="3"/>
  <c r="K1937" i="3"/>
  <c r="J1937" i="3"/>
  <c r="M1936" i="3"/>
  <c r="L1936" i="3"/>
  <c r="K1936" i="3"/>
  <c r="J1936" i="3"/>
  <c r="M1935" i="3"/>
  <c r="L1935" i="3"/>
  <c r="K1935" i="3"/>
  <c r="J1935" i="3"/>
  <c r="M1934" i="3"/>
  <c r="L1934" i="3"/>
  <c r="K1934" i="3"/>
  <c r="J1934" i="3"/>
  <c r="M1933" i="3"/>
  <c r="L1933" i="3"/>
  <c r="K1933" i="3"/>
  <c r="J1933" i="3"/>
  <c r="M1932" i="3"/>
  <c r="L1932" i="3"/>
  <c r="K1932" i="3"/>
  <c r="J1932" i="3"/>
  <c r="M1931" i="3"/>
  <c r="L1931" i="3"/>
  <c r="K1931" i="3"/>
  <c r="J1931" i="3"/>
  <c r="M1930" i="3"/>
  <c r="L1930" i="3"/>
  <c r="K1930" i="3"/>
  <c r="J1930" i="3"/>
  <c r="M1929" i="3"/>
  <c r="L1929" i="3"/>
  <c r="K1929" i="3"/>
  <c r="J1929" i="3"/>
  <c r="M1928" i="3"/>
  <c r="L1928" i="3"/>
  <c r="K1928" i="3"/>
  <c r="J1928" i="3"/>
  <c r="M1927" i="3"/>
  <c r="L1927" i="3"/>
  <c r="K1927" i="3"/>
  <c r="J1927" i="3"/>
  <c r="M1926" i="3"/>
  <c r="L1926" i="3"/>
  <c r="K1926" i="3"/>
  <c r="J1926" i="3"/>
  <c r="M1925" i="3"/>
  <c r="L1925" i="3"/>
  <c r="K1925" i="3"/>
  <c r="J1925" i="3"/>
  <c r="M1924" i="3"/>
  <c r="L1924" i="3"/>
  <c r="K1924" i="3"/>
  <c r="J1924" i="3"/>
  <c r="M1923" i="3"/>
  <c r="L1923" i="3"/>
  <c r="K1923" i="3"/>
  <c r="J1923" i="3"/>
  <c r="M1922" i="3"/>
  <c r="L1922" i="3"/>
  <c r="K1922" i="3"/>
  <c r="J1922" i="3"/>
  <c r="M1921" i="3"/>
  <c r="L1921" i="3"/>
  <c r="K1921" i="3"/>
  <c r="J1921" i="3"/>
  <c r="M1920" i="3"/>
  <c r="L1920" i="3"/>
  <c r="K1920" i="3"/>
  <c r="J1920" i="3"/>
  <c r="M1919" i="3"/>
  <c r="L1919" i="3"/>
  <c r="K1919" i="3"/>
  <c r="J1919" i="3"/>
  <c r="M1918" i="3"/>
  <c r="L1918" i="3"/>
  <c r="K1918" i="3"/>
  <c r="J1918" i="3"/>
  <c r="M1917" i="3"/>
  <c r="L1917" i="3"/>
  <c r="K1917" i="3"/>
  <c r="J1917" i="3"/>
  <c r="M1916" i="3"/>
  <c r="L1916" i="3"/>
  <c r="K1916" i="3"/>
  <c r="J1916" i="3"/>
  <c r="M1915" i="3"/>
  <c r="L1915" i="3"/>
  <c r="K1915" i="3"/>
  <c r="J1915" i="3"/>
  <c r="M1914" i="3"/>
  <c r="L1914" i="3"/>
  <c r="K1914" i="3"/>
  <c r="J1914" i="3"/>
  <c r="M1913" i="3"/>
  <c r="L1913" i="3"/>
  <c r="K1913" i="3"/>
  <c r="J1913" i="3"/>
  <c r="M1912" i="3"/>
  <c r="L1912" i="3"/>
  <c r="K1912" i="3"/>
  <c r="J1912" i="3"/>
  <c r="M1911" i="3"/>
  <c r="L1911" i="3"/>
  <c r="K1911" i="3"/>
  <c r="J1911" i="3"/>
  <c r="M1910" i="3"/>
  <c r="L1910" i="3"/>
  <c r="K1910" i="3"/>
  <c r="J1910" i="3"/>
  <c r="M1909" i="3"/>
  <c r="L1909" i="3"/>
  <c r="K1909" i="3"/>
  <c r="J1909" i="3"/>
  <c r="M1908" i="3"/>
  <c r="L1908" i="3"/>
  <c r="K1908" i="3"/>
  <c r="J1908" i="3"/>
  <c r="M1907" i="3"/>
  <c r="L1907" i="3"/>
  <c r="K1907" i="3"/>
  <c r="J1907" i="3"/>
  <c r="M1906" i="3"/>
  <c r="L1906" i="3"/>
  <c r="K1906" i="3"/>
  <c r="J1906" i="3"/>
  <c r="M1905" i="3"/>
  <c r="L1905" i="3"/>
  <c r="K1905" i="3"/>
  <c r="J1905" i="3"/>
  <c r="M1904" i="3"/>
  <c r="L1904" i="3"/>
  <c r="K1904" i="3"/>
  <c r="J1904" i="3"/>
  <c r="M1903" i="3"/>
  <c r="L1903" i="3"/>
  <c r="K1903" i="3"/>
  <c r="J1903" i="3"/>
  <c r="M1902" i="3"/>
  <c r="L1902" i="3"/>
  <c r="K1902" i="3"/>
  <c r="J1902" i="3"/>
  <c r="M1901" i="3"/>
  <c r="L1901" i="3"/>
  <c r="K1901" i="3"/>
  <c r="J1901" i="3"/>
  <c r="M1900" i="3"/>
  <c r="L1900" i="3"/>
  <c r="K1900" i="3"/>
  <c r="J1900" i="3"/>
  <c r="M1899" i="3"/>
  <c r="L1899" i="3"/>
  <c r="K1899" i="3"/>
  <c r="J1899" i="3"/>
  <c r="M1898" i="3"/>
  <c r="L1898" i="3"/>
  <c r="K1898" i="3"/>
  <c r="J1898" i="3"/>
  <c r="M1897" i="3"/>
  <c r="L1897" i="3"/>
  <c r="K1897" i="3"/>
  <c r="J1897" i="3"/>
  <c r="M1896" i="3"/>
  <c r="L1896" i="3"/>
  <c r="K1896" i="3"/>
  <c r="J1896" i="3"/>
  <c r="M1895" i="3"/>
  <c r="L1895" i="3"/>
  <c r="K1895" i="3"/>
  <c r="J1895" i="3"/>
  <c r="M1894" i="3"/>
  <c r="L1894" i="3"/>
  <c r="K1894" i="3"/>
  <c r="J1894" i="3"/>
  <c r="M1893" i="3"/>
  <c r="L1893" i="3"/>
  <c r="K1893" i="3"/>
  <c r="J1893" i="3"/>
  <c r="M1892" i="3"/>
  <c r="L1892" i="3"/>
  <c r="K1892" i="3"/>
  <c r="J1892" i="3"/>
  <c r="M1891" i="3"/>
  <c r="L1891" i="3"/>
  <c r="K1891" i="3"/>
  <c r="J1891" i="3"/>
  <c r="M1890" i="3"/>
  <c r="L1890" i="3"/>
  <c r="K1890" i="3"/>
  <c r="J1890" i="3"/>
  <c r="M1889" i="3"/>
  <c r="L1889" i="3"/>
  <c r="K1889" i="3"/>
  <c r="J1889" i="3"/>
  <c r="M1888" i="3"/>
  <c r="L1888" i="3"/>
  <c r="K1888" i="3"/>
  <c r="J1888" i="3"/>
  <c r="M1887" i="3"/>
  <c r="L1887" i="3"/>
  <c r="K1887" i="3"/>
  <c r="J1887" i="3"/>
  <c r="M1886" i="3"/>
  <c r="L1886" i="3"/>
  <c r="K1886" i="3"/>
  <c r="J1886" i="3"/>
  <c r="M1885" i="3"/>
  <c r="L1885" i="3"/>
  <c r="K1885" i="3"/>
  <c r="J1885" i="3"/>
  <c r="M1884" i="3"/>
  <c r="L1884" i="3"/>
  <c r="K1884" i="3"/>
  <c r="J1884" i="3"/>
  <c r="M1883" i="3"/>
  <c r="L1883" i="3"/>
  <c r="K1883" i="3"/>
  <c r="J1883" i="3"/>
  <c r="M1882" i="3"/>
  <c r="L1882" i="3"/>
  <c r="K1882" i="3"/>
  <c r="J1882" i="3"/>
  <c r="M1881" i="3"/>
  <c r="L1881" i="3"/>
  <c r="K1881" i="3"/>
  <c r="J1881" i="3"/>
  <c r="M1880" i="3"/>
  <c r="L1880" i="3"/>
  <c r="K1880" i="3"/>
  <c r="J1880" i="3"/>
  <c r="M1879" i="3"/>
  <c r="L1879" i="3"/>
  <c r="K1879" i="3"/>
  <c r="J1879" i="3"/>
  <c r="M1878" i="3"/>
  <c r="L1878" i="3"/>
  <c r="K1878" i="3"/>
  <c r="J1878" i="3"/>
  <c r="M1877" i="3"/>
  <c r="L1877" i="3"/>
  <c r="K1877" i="3"/>
  <c r="J1877" i="3"/>
  <c r="M1876" i="3"/>
  <c r="L1876" i="3"/>
  <c r="K1876" i="3"/>
  <c r="J1876" i="3"/>
  <c r="M1875" i="3"/>
  <c r="L1875" i="3"/>
  <c r="K1875" i="3"/>
  <c r="J1875" i="3"/>
  <c r="M1874" i="3"/>
  <c r="L1874" i="3"/>
  <c r="K1874" i="3"/>
  <c r="J1874" i="3"/>
  <c r="M1873" i="3"/>
  <c r="L1873" i="3"/>
  <c r="K1873" i="3"/>
  <c r="J1873" i="3"/>
  <c r="M1872" i="3"/>
  <c r="L1872" i="3"/>
  <c r="K1872" i="3"/>
  <c r="J1872" i="3"/>
  <c r="M1871" i="3"/>
  <c r="L1871" i="3"/>
  <c r="K1871" i="3"/>
  <c r="J1871" i="3"/>
  <c r="M1870" i="3"/>
  <c r="L1870" i="3"/>
  <c r="K1870" i="3"/>
  <c r="J1870" i="3"/>
  <c r="M1869" i="3"/>
  <c r="L1869" i="3"/>
  <c r="K1869" i="3"/>
  <c r="J1869" i="3"/>
  <c r="M1868" i="3"/>
  <c r="L1868" i="3"/>
  <c r="K1868" i="3"/>
  <c r="J1868" i="3"/>
  <c r="M1867" i="3"/>
  <c r="L1867" i="3"/>
  <c r="K1867" i="3"/>
  <c r="J1867" i="3"/>
  <c r="M1866" i="3"/>
  <c r="L1866" i="3"/>
  <c r="K1866" i="3"/>
  <c r="J1866" i="3"/>
  <c r="M1865" i="3"/>
  <c r="L1865" i="3"/>
  <c r="K1865" i="3"/>
  <c r="J1865" i="3"/>
  <c r="M1864" i="3"/>
  <c r="L1864" i="3"/>
  <c r="K1864" i="3"/>
  <c r="J1864" i="3"/>
  <c r="M1863" i="3"/>
  <c r="L1863" i="3"/>
  <c r="K1863" i="3"/>
  <c r="J1863" i="3"/>
  <c r="M1862" i="3"/>
  <c r="L1862" i="3"/>
  <c r="K1862" i="3"/>
  <c r="J1862" i="3"/>
  <c r="M1861" i="3"/>
  <c r="L1861" i="3"/>
  <c r="K1861" i="3"/>
  <c r="J1861" i="3"/>
  <c r="M1860" i="3"/>
  <c r="L1860" i="3"/>
  <c r="K1860" i="3"/>
  <c r="J1860" i="3"/>
  <c r="M1859" i="3"/>
  <c r="L1859" i="3"/>
  <c r="K1859" i="3"/>
  <c r="J1859" i="3"/>
  <c r="M1858" i="3"/>
  <c r="L1858" i="3"/>
  <c r="K1858" i="3"/>
  <c r="J1858" i="3"/>
  <c r="M1857" i="3"/>
  <c r="L1857" i="3"/>
  <c r="K1857" i="3"/>
  <c r="J1857" i="3"/>
  <c r="M1856" i="3"/>
  <c r="L1856" i="3"/>
  <c r="K1856" i="3"/>
  <c r="J1856" i="3"/>
  <c r="M1855" i="3"/>
  <c r="L1855" i="3"/>
  <c r="K1855" i="3"/>
  <c r="J1855" i="3"/>
  <c r="M1854" i="3"/>
  <c r="L1854" i="3"/>
  <c r="K1854" i="3"/>
  <c r="J1854" i="3"/>
  <c r="M1853" i="3"/>
  <c r="L1853" i="3"/>
  <c r="K1853" i="3"/>
  <c r="J1853" i="3"/>
  <c r="M1852" i="3"/>
  <c r="L1852" i="3"/>
  <c r="K1852" i="3"/>
  <c r="J1852" i="3"/>
  <c r="M1851" i="3"/>
  <c r="L1851" i="3"/>
  <c r="K1851" i="3"/>
  <c r="J1851" i="3"/>
  <c r="M1850" i="3"/>
  <c r="L1850" i="3"/>
  <c r="K1850" i="3"/>
  <c r="J1850" i="3"/>
  <c r="M1849" i="3"/>
  <c r="L1849" i="3"/>
  <c r="K1849" i="3"/>
  <c r="J1849" i="3"/>
  <c r="M1848" i="3"/>
  <c r="L1848" i="3"/>
  <c r="K1848" i="3"/>
  <c r="J1848" i="3"/>
  <c r="M1847" i="3"/>
  <c r="L1847" i="3"/>
  <c r="K1847" i="3"/>
  <c r="J1847" i="3"/>
  <c r="M1846" i="3"/>
  <c r="L1846" i="3"/>
  <c r="K1846" i="3"/>
  <c r="J1846" i="3"/>
  <c r="M1845" i="3"/>
  <c r="L1845" i="3"/>
  <c r="K1845" i="3"/>
  <c r="J1845" i="3"/>
  <c r="M1844" i="3"/>
  <c r="L1844" i="3"/>
  <c r="K1844" i="3"/>
  <c r="J1844" i="3"/>
  <c r="M1843" i="3"/>
  <c r="L1843" i="3"/>
  <c r="K1843" i="3"/>
  <c r="J1843" i="3"/>
  <c r="M1842" i="3"/>
  <c r="L1842" i="3"/>
  <c r="K1842" i="3"/>
  <c r="J1842" i="3"/>
  <c r="M1841" i="3"/>
  <c r="L1841" i="3"/>
  <c r="K1841" i="3"/>
  <c r="J1841" i="3"/>
  <c r="M1840" i="3"/>
  <c r="L1840" i="3"/>
  <c r="K1840" i="3"/>
  <c r="J1840" i="3"/>
  <c r="M1839" i="3"/>
  <c r="L1839" i="3"/>
  <c r="K1839" i="3"/>
  <c r="J1839" i="3"/>
  <c r="M1838" i="3"/>
  <c r="L1838" i="3"/>
  <c r="K1838" i="3"/>
  <c r="J1838" i="3"/>
  <c r="M1837" i="3"/>
  <c r="L1837" i="3"/>
  <c r="K1837" i="3"/>
  <c r="J1837" i="3"/>
  <c r="M1836" i="3"/>
  <c r="L1836" i="3"/>
  <c r="K1836" i="3"/>
  <c r="J1836" i="3"/>
  <c r="M1835" i="3"/>
  <c r="L1835" i="3"/>
  <c r="K1835" i="3"/>
  <c r="J1835" i="3"/>
  <c r="M1834" i="3"/>
  <c r="L1834" i="3"/>
  <c r="K1834" i="3"/>
  <c r="J1834" i="3"/>
  <c r="M1833" i="3"/>
  <c r="L1833" i="3"/>
  <c r="K1833" i="3"/>
  <c r="J1833" i="3"/>
  <c r="M1832" i="3"/>
  <c r="L1832" i="3"/>
  <c r="K1832" i="3"/>
  <c r="J1832" i="3"/>
  <c r="M1831" i="3"/>
  <c r="L1831" i="3"/>
  <c r="K1831" i="3"/>
  <c r="J1831" i="3"/>
  <c r="M1830" i="3"/>
  <c r="L1830" i="3"/>
  <c r="K1830" i="3"/>
  <c r="J1830" i="3"/>
  <c r="M1829" i="3"/>
  <c r="L1829" i="3"/>
  <c r="K1829" i="3"/>
  <c r="J1829" i="3"/>
  <c r="M1828" i="3"/>
  <c r="L1828" i="3"/>
  <c r="K1828" i="3"/>
  <c r="J1828" i="3"/>
  <c r="M1827" i="3"/>
  <c r="L1827" i="3"/>
  <c r="K1827" i="3"/>
  <c r="J1827" i="3"/>
  <c r="M1826" i="3"/>
  <c r="L1826" i="3"/>
  <c r="K1826" i="3"/>
  <c r="J1826" i="3"/>
  <c r="M1825" i="3"/>
  <c r="L1825" i="3"/>
  <c r="K1825" i="3"/>
  <c r="J1825" i="3"/>
  <c r="M1824" i="3"/>
  <c r="L1824" i="3"/>
  <c r="K1824" i="3"/>
  <c r="J1824" i="3"/>
  <c r="M1823" i="3"/>
  <c r="L1823" i="3"/>
  <c r="K1823" i="3"/>
  <c r="J1823" i="3"/>
  <c r="M1822" i="3"/>
  <c r="L1822" i="3"/>
  <c r="K1822" i="3"/>
  <c r="J1822" i="3"/>
  <c r="M1821" i="3"/>
  <c r="L1821" i="3"/>
  <c r="K1821" i="3"/>
  <c r="J1821" i="3"/>
  <c r="M1820" i="3"/>
  <c r="L1820" i="3"/>
  <c r="K1820" i="3"/>
  <c r="J1820" i="3"/>
  <c r="M1819" i="3"/>
  <c r="L1819" i="3"/>
  <c r="K1819" i="3"/>
  <c r="J1819" i="3"/>
  <c r="M1818" i="3"/>
  <c r="L1818" i="3"/>
  <c r="K1818" i="3"/>
  <c r="J1818" i="3"/>
  <c r="M1817" i="3"/>
  <c r="L1817" i="3"/>
  <c r="K1817" i="3"/>
  <c r="J1817" i="3"/>
  <c r="M1816" i="3"/>
  <c r="L1816" i="3"/>
  <c r="K1816" i="3"/>
  <c r="J1816" i="3"/>
  <c r="M1815" i="3"/>
  <c r="L1815" i="3"/>
  <c r="K1815" i="3"/>
  <c r="J1815" i="3"/>
  <c r="M1814" i="3"/>
  <c r="L1814" i="3"/>
  <c r="K1814" i="3"/>
  <c r="J1814" i="3"/>
  <c r="M1813" i="3"/>
  <c r="L1813" i="3"/>
  <c r="K1813" i="3"/>
  <c r="J1813" i="3"/>
  <c r="M1812" i="3"/>
  <c r="L1812" i="3"/>
  <c r="K1812" i="3"/>
  <c r="J1812" i="3"/>
  <c r="M1811" i="3"/>
  <c r="L1811" i="3"/>
  <c r="K1811" i="3"/>
  <c r="J1811" i="3"/>
  <c r="M1810" i="3"/>
  <c r="L1810" i="3"/>
  <c r="K1810" i="3"/>
  <c r="J1810" i="3"/>
  <c r="M1809" i="3"/>
  <c r="L1809" i="3"/>
  <c r="K1809" i="3"/>
  <c r="J1809" i="3"/>
  <c r="M1808" i="3"/>
  <c r="L1808" i="3"/>
  <c r="K1808" i="3"/>
  <c r="J1808" i="3"/>
  <c r="M1807" i="3"/>
  <c r="L1807" i="3"/>
  <c r="K1807" i="3"/>
  <c r="J1807" i="3"/>
  <c r="M1806" i="3"/>
  <c r="L1806" i="3"/>
  <c r="K1806" i="3"/>
  <c r="J1806" i="3"/>
  <c r="M1805" i="3"/>
  <c r="L1805" i="3"/>
  <c r="K1805" i="3"/>
  <c r="J1805" i="3"/>
  <c r="M1804" i="3"/>
  <c r="L1804" i="3"/>
  <c r="K1804" i="3"/>
  <c r="J1804" i="3"/>
  <c r="M1803" i="3"/>
  <c r="L1803" i="3"/>
  <c r="K1803" i="3"/>
  <c r="J1803" i="3"/>
  <c r="M1802" i="3"/>
  <c r="L1802" i="3"/>
  <c r="K1802" i="3"/>
  <c r="J1802" i="3"/>
  <c r="M1801" i="3"/>
  <c r="L1801" i="3"/>
  <c r="K1801" i="3"/>
  <c r="J1801" i="3"/>
  <c r="M1800" i="3"/>
  <c r="L1800" i="3"/>
  <c r="K1800" i="3"/>
  <c r="J1800" i="3"/>
  <c r="M1799" i="3"/>
  <c r="L1799" i="3"/>
  <c r="K1799" i="3"/>
  <c r="J1799" i="3"/>
  <c r="M1798" i="3"/>
  <c r="L1798" i="3"/>
  <c r="K1798" i="3"/>
  <c r="J1798" i="3"/>
  <c r="M1797" i="3"/>
  <c r="L1797" i="3"/>
  <c r="K1797" i="3"/>
  <c r="J1797" i="3"/>
  <c r="M1796" i="3"/>
  <c r="L1796" i="3"/>
  <c r="K1796" i="3"/>
  <c r="J1796" i="3"/>
  <c r="M1795" i="3"/>
  <c r="L1795" i="3"/>
  <c r="K1795" i="3"/>
  <c r="J1795" i="3"/>
  <c r="M1794" i="3"/>
  <c r="L1794" i="3"/>
  <c r="K1794" i="3"/>
  <c r="J1794" i="3"/>
  <c r="M1793" i="3"/>
  <c r="L1793" i="3"/>
  <c r="K1793" i="3"/>
  <c r="J1793" i="3"/>
  <c r="M1792" i="3"/>
  <c r="L1792" i="3"/>
  <c r="K1792" i="3"/>
  <c r="J1792" i="3"/>
  <c r="M1791" i="3"/>
  <c r="L1791" i="3"/>
  <c r="K1791" i="3"/>
  <c r="J1791" i="3"/>
  <c r="M1790" i="3"/>
  <c r="L1790" i="3"/>
  <c r="K1790" i="3"/>
  <c r="J1790" i="3"/>
  <c r="M1789" i="3"/>
  <c r="L1789" i="3"/>
  <c r="K1789" i="3"/>
  <c r="J1789" i="3"/>
  <c r="M1788" i="3"/>
  <c r="L1788" i="3"/>
  <c r="K1788" i="3"/>
  <c r="J1788" i="3"/>
  <c r="M1787" i="3"/>
  <c r="L1787" i="3"/>
  <c r="K1787" i="3"/>
  <c r="J1787" i="3"/>
  <c r="M1786" i="3"/>
  <c r="L1786" i="3"/>
  <c r="K1786" i="3"/>
  <c r="J1786" i="3"/>
  <c r="M1785" i="3"/>
  <c r="L1785" i="3"/>
  <c r="K1785" i="3"/>
  <c r="J1785" i="3"/>
  <c r="M1784" i="3"/>
  <c r="L1784" i="3"/>
  <c r="K1784" i="3"/>
  <c r="J1784" i="3"/>
  <c r="M1783" i="3"/>
  <c r="L1783" i="3"/>
  <c r="K1783" i="3"/>
  <c r="J1783" i="3"/>
  <c r="M1782" i="3"/>
  <c r="L1782" i="3"/>
  <c r="K1782" i="3"/>
  <c r="J1782" i="3"/>
  <c r="M1781" i="3"/>
  <c r="L1781" i="3"/>
  <c r="K1781" i="3"/>
  <c r="J1781" i="3"/>
  <c r="M1780" i="3"/>
  <c r="L1780" i="3"/>
  <c r="K1780" i="3"/>
  <c r="J1780" i="3"/>
  <c r="M1779" i="3"/>
  <c r="L1779" i="3"/>
  <c r="K1779" i="3"/>
  <c r="J1779" i="3"/>
  <c r="M1778" i="3"/>
  <c r="L1778" i="3"/>
  <c r="K1778" i="3"/>
  <c r="J1778" i="3"/>
  <c r="M1777" i="3"/>
  <c r="L1777" i="3"/>
  <c r="K1777" i="3"/>
  <c r="J1777" i="3"/>
  <c r="M1776" i="3"/>
  <c r="L1776" i="3"/>
  <c r="K1776" i="3"/>
  <c r="J1776" i="3"/>
  <c r="M1775" i="3"/>
  <c r="L1775" i="3"/>
  <c r="K1775" i="3"/>
  <c r="J1775" i="3"/>
  <c r="M1774" i="3"/>
  <c r="L1774" i="3"/>
  <c r="K1774" i="3"/>
  <c r="J1774" i="3"/>
  <c r="M1773" i="3"/>
  <c r="L1773" i="3"/>
  <c r="K1773" i="3"/>
  <c r="J1773" i="3"/>
  <c r="M1772" i="3"/>
  <c r="L1772" i="3"/>
  <c r="K1772" i="3"/>
  <c r="J1772" i="3"/>
  <c r="M1771" i="3"/>
  <c r="L1771" i="3"/>
  <c r="K1771" i="3"/>
  <c r="J1771" i="3"/>
  <c r="M1770" i="3"/>
  <c r="L1770" i="3"/>
  <c r="K1770" i="3"/>
  <c r="J1770" i="3"/>
  <c r="M1769" i="3"/>
  <c r="L1769" i="3"/>
  <c r="K1769" i="3"/>
  <c r="J1769" i="3"/>
  <c r="M1768" i="3"/>
  <c r="L1768" i="3"/>
  <c r="K1768" i="3"/>
  <c r="J1768" i="3"/>
  <c r="M1767" i="3"/>
  <c r="L1767" i="3"/>
  <c r="K1767" i="3"/>
  <c r="J1767" i="3"/>
  <c r="M1766" i="3"/>
  <c r="L1766" i="3"/>
  <c r="K1766" i="3"/>
  <c r="J1766" i="3"/>
  <c r="M1765" i="3"/>
  <c r="L1765" i="3"/>
  <c r="K1765" i="3"/>
  <c r="J1765" i="3"/>
  <c r="M1764" i="3"/>
  <c r="L1764" i="3"/>
  <c r="K1764" i="3"/>
  <c r="J1764" i="3"/>
  <c r="M1763" i="3"/>
  <c r="L1763" i="3"/>
  <c r="K1763" i="3"/>
  <c r="J1763" i="3"/>
  <c r="M1762" i="3"/>
  <c r="L1762" i="3"/>
  <c r="K1762" i="3"/>
  <c r="J1762" i="3"/>
  <c r="M1761" i="3"/>
  <c r="L1761" i="3"/>
  <c r="K1761" i="3"/>
  <c r="J1761" i="3"/>
  <c r="M1760" i="3"/>
  <c r="L1760" i="3"/>
  <c r="K1760" i="3"/>
  <c r="J1760" i="3"/>
  <c r="M1759" i="3"/>
  <c r="L1759" i="3"/>
  <c r="K1759" i="3"/>
  <c r="J1759" i="3"/>
  <c r="M1758" i="3"/>
  <c r="L1758" i="3"/>
  <c r="K1758" i="3"/>
  <c r="J1758" i="3"/>
  <c r="M1757" i="3"/>
  <c r="L1757" i="3"/>
  <c r="K1757" i="3"/>
  <c r="J1757" i="3"/>
  <c r="M1756" i="3"/>
  <c r="L1756" i="3"/>
  <c r="K1756" i="3"/>
  <c r="J1756" i="3"/>
  <c r="M1755" i="3"/>
  <c r="L1755" i="3"/>
  <c r="K1755" i="3"/>
  <c r="J1755" i="3"/>
  <c r="M1754" i="3"/>
  <c r="L1754" i="3"/>
  <c r="K1754" i="3"/>
  <c r="J1754" i="3"/>
  <c r="M1753" i="3"/>
  <c r="L1753" i="3"/>
  <c r="K1753" i="3"/>
  <c r="J1753" i="3"/>
  <c r="M1752" i="3"/>
  <c r="L1752" i="3"/>
  <c r="K1752" i="3"/>
  <c r="J1752" i="3"/>
  <c r="M1751" i="3"/>
  <c r="L1751" i="3"/>
  <c r="K1751" i="3"/>
  <c r="J1751" i="3"/>
  <c r="M1750" i="3"/>
  <c r="L1750" i="3"/>
  <c r="K1750" i="3"/>
  <c r="J1750" i="3"/>
  <c r="M1749" i="3"/>
  <c r="L1749" i="3"/>
  <c r="K1749" i="3"/>
  <c r="J1749" i="3"/>
  <c r="M1748" i="3"/>
  <c r="L1748" i="3"/>
  <c r="K1748" i="3"/>
  <c r="J1748" i="3"/>
  <c r="M1747" i="3"/>
  <c r="L1747" i="3"/>
  <c r="K1747" i="3"/>
  <c r="J1747" i="3"/>
  <c r="M1746" i="3"/>
  <c r="L1746" i="3"/>
  <c r="K1746" i="3"/>
  <c r="J1746" i="3"/>
  <c r="M1745" i="3"/>
  <c r="L1745" i="3"/>
  <c r="K1745" i="3"/>
  <c r="J1745" i="3"/>
  <c r="M1744" i="3"/>
  <c r="L1744" i="3"/>
  <c r="K1744" i="3"/>
  <c r="J1744" i="3"/>
  <c r="M1743" i="3"/>
  <c r="L1743" i="3"/>
  <c r="K1743" i="3"/>
  <c r="J1743" i="3"/>
  <c r="M1742" i="3"/>
  <c r="L1742" i="3"/>
  <c r="K1742" i="3"/>
  <c r="J1742" i="3"/>
  <c r="M1741" i="3"/>
  <c r="L1741" i="3"/>
  <c r="K1741" i="3"/>
  <c r="J1741" i="3"/>
  <c r="M1740" i="3"/>
  <c r="L1740" i="3"/>
  <c r="K1740" i="3"/>
  <c r="J1740" i="3"/>
  <c r="M1739" i="3"/>
  <c r="L1739" i="3"/>
  <c r="K1739" i="3"/>
  <c r="J1739" i="3"/>
  <c r="M1738" i="3"/>
  <c r="L1738" i="3"/>
  <c r="K1738" i="3"/>
  <c r="J1738" i="3"/>
  <c r="M1737" i="3"/>
  <c r="L1737" i="3"/>
  <c r="K1737" i="3"/>
  <c r="J1737" i="3"/>
  <c r="M1736" i="3"/>
  <c r="L1736" i="3"/>
  <c r="K1736" i="3"/>
  <c r="J1736" i="3"/>
  <c r="M1735" i="3"/>
  <c r="L1735" i="3"/>
  <c r="K1735" i="3"/>
  <c r="J1735" i="3"/>
  <c r="M1734" i="3"/>
  <c r="L1734" i="3"/>
  <c r="K1734" i="3"/>
  <c r="J1734" i="3"/>
  <c r="M1733" i="3"/>
  <c r="L1733" i="3"/>
  <c r="K1733" i="3"/>
  <c r="J1733" i="3"/>
  <c r="M1732" i="3"/>
  <c r="L1732" i="3"/>
  <c r="K1732" i="3"/>
  <c r="J1732" i="3"/>
  <c r="M1731" i="3"/>
  <c r="L1731" i="3"/>
  <c r="K1731" i="3"/>
  <c r="J1731" i="3"/>
  <c r="M1730" i="3"/>
  <c r="L1730" i="3"/>
  <c r="K1730" i="3"/>
  <c r="J1730" i="3"/>
  <c r="M1729" i="3"/>
  <c r="L1729" i="3"/>
  <c r="K1729" i="3"/>
  <c r="J1729" i="3"/>
  <c r="M1728" i="3"/>
  <c r="L1728" i="3"/>
  <c r="K1728" i="3"/>
  <c r="J1728" i="3"/>
  <c r="M1727" i="3"/>
  <c r="L1727" i="3"/>
  <c r="K1727" i="3"/>
  <c r="J1727" i="3"/>
  <c r="M1726" i="3"/>
  <c r="L1726" i="3"/>
  <c r="K1726" i="3"/>
  <c r="J1726" i="3"/>
  <c r="M1725" i="3"/>
  <c r="L1725" i="3"/>
  <c r="K1725" i="3"/>
  <c r="J1725" i="3"/>
  <c r="M1724" i="3"/>
  <c r="L1724" i="3"/>
  <c r="K1724" i="3"/>
  <c r="J1724" i="3"/>
  <c r="M1723" i="3"/>
  <c r="L1723" i="3"/>
  <c r="K1723" i="3"/>
  <c r="J1723" i="3"/>
  <c r="M1722" i="3"/>
  <c r="L1722" i="3"/>
  <c r="K1722" i="3"/>
  <c r="J1722" i="3"/>
  <c r="M1721" i="3"/>
  <c r="L1721" i="3"/>
  <c r="K1721" i="3"/>
  <c r="J1721" i="3"/>
  <c r="M1720" i="3"/>
  <c r="L1720" i="3"/>
  <c r="K1720" i="3"/>
  <c r="J1720" i="3"/>
  <c r="M1719" i="3"/>
  <c r="L1719" i="3"/>
  <c r="K1719" i="3"/>
  <c r="J1719" i="3"/>
  <c r="M1718" i="3"/>
  <c r="L1718" i="3"/>
  <c r="K1718" i="3"/>
  <c r="J1718" i="3"/>
  <c r="M1717" i="3"/>
  <c r="L1717" i="3"/>
  <c r="K1717" i="3"/>
  <c r="J1717" i="3"/>
  <c r="M1716" i="3"/>
  <c r="L1716" i="3"/>
  <c r="K1716" i="3"/>
  <c r="J1716" i="3"/>
  <c r="M1715" i="3"/>
  <c r="L1715" i="3"/>
  <c r="K1715" i="3"/>
  <c r="J1715" i="3"/>
  <c r="M1714" i="3"/>
  <c r="L1714" i="3"/>
  <c r="K1714" i="3"/>
  <c r="J1714" i="3"/>
  <c r="M1713" i="3"/>
  <c r="L1713" i="3"/>
  <c r="K1713" i="3"/>
  <c r="J1713" i="3"/>
  <c r="M1712" i="3"/>
  <c r="L1712" i="3"/>
  <c r="K1712" i="3"/>
  <c r="J1712" i="3"/>
  <c r="M1711" i="3"/>
  <c r="L1711" i="3"/>
  <c r="K1711" i="3"/>
  <c r="J1711" i="3"/>
  <c r="M1710" i="3"/>
  <c r="L1710" i="3"/>
  <c r="K1710" i="3"/>
  <c r="J1710" i="3"/>
  <c r="M1709" i="3"/>
  <c r="L1709" i="3"/>
  <c r="K1709" i="3"/>
  <c r="J1709" i="3"/>
  <c r="M1708" i="3"/>
  <c r="L1708" i="3"/>
  <c r="K1708" i="3"/>
  <c r="J1708" i="3"/>
  <c r="M1707" i="3"/>
  <c r="L1707" i="3"/>
  <c r="K1707" i="3"/>
  <c r="J1707" i="3"/>
  <c r="M1706" i="3"/>
  <c r="L1706" i="3"/>
  <c r="K1706" i="3"/>
  <c r="J1706" i="3"/>
  <c r="M1705" i="3"/>
  <c r="L1705" i="3"/>
  <c r="K1705" i="3"/>
  <c r="J1705" i="3"/>
  <c r="M1704" i="3"/>
  <c r="L1704" i="3"/>
  <c r="K1704" i="3"/>
  <c r="J1704" i="3"/>
  <c r="M1703" i="3"/>
  <c r="L1703" i="3"/>
  <c r="K1703" i="3"/>
  <c r="J1703" i="3"/>
  <c r="M1702" i="3"/>
  <c r="L1702" i="3"/>
  <c r="K1702" i="3"/>
  <c r="J1702" i="3"/>
  <c r="M1701" i="3"/>
  <c r="L1701" i="3"/>
  <c r="K1701" i="3"/>
  <c r="J1701" i="3"/>
  <c r="M1700" i="3"/>
  <c r="L1700" i="3"/>
  <c r="K1700" i="3"/>
  <c r="J1700" i="3"/>
  <c r="M1699" i="3"/>
  <c r="L1699" i="3"/>
  <c r="K1699" i="3"/>
  <c r="J1699" i="3"/>
  <c r="M1698" i="3"/>
  <c r="L1698" i="3"/>
  <c r="K1698" i="3"/>
  <c r="J1698" i="3"/>
  <c r="M1697" i="3"/>
  <c r="L1697" i="3"/>
  <c r="K1697" i="3"/>
  <c r="J1697" i="3"/>
  <c r="M1696" i="3"/>
  <c r="L1696" i="3"/>
  <c r="K1696" i="3"/>
  <c r="J1696" i="3"/>
  <c r="M1695" i="3"/>
  <c r="L1695" i="3"/>
  <c r="K1695" i="3"/>
  <c r="J1695" i="3"/>
  <c r="M1694" i="3"/>
  <c r="L1694" i="3"/>
  <c r="K1694" i="3"/>
  <c r="J1694" i="3"/>
  <c r="M1693" i="3"/>
  <c r="L1693" i="3"/>
  <c r="K1693" i="3"/>
  <c r="J1693" i="3"/>
  <c r="M1692" i="3"/>
  <c r="L1692" i="3"/>
  <c r="K1692" i="3"/>
  <c r="J1692" i="3"/>
  <c r="M1691" i="3"/>
  <c r="L1691" i="3"/>
  <c r="K1691" i="3"/>
  <c r="J1691" i="3"/>
  <c r="M1690" i="3"/>
  <c r="L1690" i="3"/>
  <c r="K1690" i="3"/>
  <c r="J1690" i="3"/>
  <c r="M1689" i="3"/>
  <c r="L1689" i="3"/>
  <c r="K1689" i="3"/>
  <c r="J1689" i="3"/>
  <c r="M1688" i="3"/>
  <c r="L1688" i="3"/>
  <c r="K1688" i="3"/>
  <c r="J1688" i="3"/>
  <c r="M1687" i="3"/>
  <c r="L1687" i="3"/>
  <c r="K1687" i="3"/>
  <c r="J1687" i="3"/>
  <c r="M1686" i="3"/>
  <c r="L1686" i="3"/>
  <c r="K1686" i="3"/>
  <c r="J1686" i="3"/>
  <c r="M1685" i="3"/>
  <c r="L1685" i="3"/>
  <c r="K1685" i="3"/>
  <c r="J1685" i="3"/>
  <c r="M1684" i="3"/>
  <c r="L1684" i="3"/>
  <c r="K1684" i="3"/>
  <c r="J1684" i="3"/>
  <c r="M1683" i="3"/>
  <c r="L1683" i="3"/>
  <c r="K1683" i="3"/>
  <c r="J1683" i="3"/>
  <c r="M1682" i="3"/>
  <c r="L1682" i="3"/>
  <c r="K1682" i="3"/>
  <c r="J1682" i="3"/>
  <c r="M1681" i="3"/>
  <c r="L1681" i="3"/>
  <c r="K1681" i="3"/>
  <c r="J1681" i="3"/>
  <c r="M1680" i="3"/>
  <c r="L1680" i="3"/>
  <c r="K1680" i="3"/>
  <c r="J1680" i="3"/>
  <c r="M1679" i="3"/>
  <c r="L1679" i="3"/>
  <c r="K1679" i="3"/>
  <c r="J1679" i="3"/>
  <c r="M1678" i="3"/>
  <c r="L1678" i="3"/>
  <c r="K1678" i="3"/>
  <c r="J1678" i="3"/>
  <c r="M1677" i="3"/>
  <c r="L1677" i="3"/>
  <c r="K1677" i="3"/>
  <c r="J1677" i="3"/>
  <c r="M1676" i="3"/>
  <c r="L1676" i="3"/>
  <c r="K1676" i="3"/>
  <c r="J1676" i="3"/>
  <c r="M1675" i="3"/>
  <c r="L1675" i="3"/>
  <c r="K1675" i="3"/>
  <c r="J1675" i="3"/>
  <c r="M1674" i="3"/>
  <c r="L1674" i="3"/>
  <c r="K1674" i="3"/>
  <c r="J1674" i="3"/>
  <c r="M1673" i="3"/>
  <c r="L1673" i="3"/>
  <c r="K1673" i="3"/>
  <c r="J1673" i="3"/>
  <c r="M1672" i="3"/>
  <c r="L1672" i="3"/>
  <c r="K1672" i="3"/>
  <c r="J1672" i="3"/>
  <c r="M1671" i="3"/>
  <c r="L1671" i="3"/>
  <c r="K1671" i="3"/>
  <c r="J1671" i="3"/>
  <c r="M1670" i="3"/>
  <c r="L1670" i="3"/>
  <c r="K1670" i="3"/>
  <c r="J1670" i="3"/>
  <c r="M1669" i="3"/>
  <c r="L1669" i="3"/>
  <c r="K1669" i="3"/>
  <c r="J1669" i="3"/>
  <c r="M1668" i="3"/>
  <c r="L1668" i="3"/>
  <c r="K1668" i="3"/>
  <c r="J1668" i="3"/>
  <c r="M1667" i="3"/>
  <c r="L1667" i="3"/>
  <c r="K1667" i="3"/>
  <c r="J1667" i="3"/>
  <c r="M1666" i="3"/>
  <c r="L1666" i="3"/>
  <c r="K1666" i="3"/>
  <c r="J1666" i="3"/>
  <c r="M1665" i="3"/>
  <c r="L1665" i="3"/>
  <c r="K1665" i="3"/>
  <c r="J1665" i="3"/>
  <c r="M1664" i="3"/>
  <c r="L1664" i="3"/>
  <c r="K1664" i="3"/>
  <c r="J1664" i="3"/>
  <c r="M1663" i="3"/>
  <c r="L1663" i="3"/>
  <c r="K1663" i="3"/>
  <c r="J1663" i="3"/>
  <c r="M1662" i="3"/>
  <c r="L1662" i="3"/>
  <c r="K1662" i="3"/>
  <c r="J1662" i="3"/>
  <c r="M1661" i="3"/>
  <c r="L1661" i="3"/>
  <c r="K1661" i="3"/>
  <c r="J1661" i="3"/>
  <c r="M1660" i="3"/>
  <c r="L1660" i="3"/>
  <c r="K1660" i="3"/>
  <c r="J1660" i="3"/>
  <c r="M1659" i="3"/>
  <c r="L1659" i="3"/>
  <c r="K1659" i="3"/>
  <c r="J1659" i="3"/>
  <c r="M1658" i="3"/>
  <c r="L1658" i="3"/>
  <c r="K1658" i="3"/>
  <c r="J1658" i="3"/>
  <c r="M1657" i="3"/>
  <c r="L1657" i="3"/>
  <c r="K1657" i="3"/>
  <c r="J1657" i="3"/>
  <c r="M1656" i="3"/>
  <c r="L1656" i="3"/>
  <c r="K1656" i="3"/>
  <c r="J1656" i="3"/>
  <c r="M1655" i="3"/>
  <c r="L1655" i="3"/>
  <c r="K1655" i="3"/>
  <c r="J1655" i="3"/>
  <c r="M1654" i="3"/>
  <c r="L1654" i="3"/>
  <c r="K1654" i="3"/>
  <c r="J1654" i="3"/>
  <c r="M1653" i="3"/>
  <c r="L1653" i="3"/>
  <c r="K1653" i="3"/>
  <c r="J1653" i="3"/>
  <c r="M1652" i="3"/>
  <c r="L1652" i="3"/>
  <c r="K1652" i="3"/>
  <c r="J1652" i="3"/>
  <c r="M1651" i="3"/>
  <c r="L1651" i="3"/>
  <c r="K1651" i="3"/>
  <c r="J1651" i="3"/>
  <c r="M1650" i="3"/>
  <c r="L1650" i="3"/>
  <c r="K1650" i="3"/>
  <c r="J1650" i="3"/>
  <c r="M1649" i="3"/>
  <c r="L1649" i="3"/>
  <c r="K1649" i="3"/>
  <c r="J1649" i="3"/>
  <c r="M1648" i="3"/>
  <c r="L1648" i="3"/>
  <c r="K1648" i="3"/>
  <c r="J1648" i="3"/>
  <c r="M1647" i="3"/>
  <c r="L1647" i="3"/>
  <c r="K1647" i="3"/>
  <c r="J1647" i="3"/>
  <c r="M1646" i="3"/>
  <c r="L1646" i="3"/>
  <c r="K1646" i="3"/>
  <c r="J1646" i="3"/>
  <c r="M1645" i="3"/>
  <c r="L1645" i="3"/>
  <c r="K1645" i="3"/>
  <c r="J1645" i="3"/>
  <c r="M1644" i="3"/>
  <c r="L1644" i="3"/>
  <c r="K1644" i="3"/>
  <c r="J1644" i="3"/>
  <c r="M1643" i="3"/>
  <c r="L1643" i="3"/>
  <c r="K1643" i="3"/>
  <c r="J1643" i="3"/>
  <c r="M1642" i="3"/>
  <c r="L1642" i="3"/>
  <c r="K1642" i="3"/>
  <c r="J1642" i="3"/>
  <c r="M1641" i="3"/>
  <c r="L1641" i="3"/>
  <c r="K1641" i="3"/>
  <c r="J1641" i="3"/>
  <c r="M1640" i="3"/>
  <c r="L1640" i="3"/>
  <c r="K1640" i="3"/>
  <c r="J1640" i="3"/>
  <c r="M1639" i="3"/>
  <c r="L1639" i="3"/>
  <c r="K1639" i="3"/>
  <c r="J1639" i="3"/>
  <c r="M1638" i="3"/>
  <c r="L1638" i="3"/>
  <c r="K1638" i="3"/>
  <c r="J1638" i="3"/>
  <c r="M1637" i="3"/>
  <c r="L1637" i="3"/>
  <c r="K1637" i="3"/>
  <c r="J1637" i="3"/>
  <c r="M1636" i="3"/>
  <c r="L1636" i="3"/>
  <c r="K1636" i="3"/>
  <c r="J1636" i="3"/>
  <c r="M1635" i="3"/>
  <c r="L1635" i="3"/>
  <c r="K1635" i="3"/>
  <c r="J1635" i="3"/>
  <c r="M1634" i="3"/>
  <c r="L1634" i="3"/>
  <c r="K1634" i="3"/>
  <c r="J1634" i="3"/>
  <c r="M1633" i="3"/>
  <c r="L1633" i="3"/>
  <c r="K1633" i="3"/>
  <c r="J1633" i="3"/>
  <c r="M1632" i="3"/>
  <c r="L1632" i="3"/>
  <c r="K1632" i="3"/>
  <c r="J1632" i="3"/>
  <c r="M1631" i="3"/>
  <c r="L1631" i="3"/>
  <c r="K1631" i="3"/>
  <c r="J1631" i="3"/>
  <c r="M1630" i="3"/>
  <c r="L1630" i="3"/>
  <c r="K1630" i="3"/>
  <c r="J1630" i="3"/>
  <c r="M1629" i="3"/>
  <c r="L1629" i="3"/>
  <c r="K1629" i="3"/>
  <c r="J1629" i="3"/>
  <c r="M1628" i="3"/>
  <c r="L1628" i="3"/>
  <c r="K1628" i="3"/>
  <c r="J1628" i="3"/>
  <c r="M1627" i="3"/>
  <c r="L1627" i="3"/>
  <c r="K1627" i="3"/>
  <c r="J1627" i="3"/>
  <c r="M1626" i="3"/>
  <c r="L1626" i="3"/>
  <c r="K1626" i="3"/>
  <c r="J1626" i="3"/>
  <c r="M1625" i="3"/>
  <c r="L1625" i="3"/>
  <c r="K1625" i="3"/>
  <c r="J1625" i="3"/>
  <c r="M1624" i="3"/>
  <c r="L1624" i="3"/>
  <c r="K1624" i="3"/>
  <c r="J1624" i="3"/>
  <c r="M1623" i="3"/>
  <c r="L1623" i="3"/>
  <c r="K1623" i="3"/>
  <c r="J1623" i="3"/>
  <c r="M1622" i="3"/>
  <c r="L1622" i="3"/>
  <c r="K1622" i="3"/>
  <c r="J1622" i="3"/>
  <c r="M1621" i="3"/>
  <c r="L1621" i="3"/>
  <c r="K1621" i="3"/>
  <c r="J1621" i="3"/>
  <c r="M1620" i="3"/>
  <c r="L1620" i="3"/>
  <c r="K1620" i="3"/>
  <c r="J1620" i="3"/>
  <c r="M1619" i="3"/>
  <c r="L1619" i="3"/>
  <c r="K1619" i="3"/>
  <c r="J1619" i="3"/>
  <c r="M1618" i="3"/>
  <c r="L1618" i="3"/>
  <c r="K1618" i="3"/>
  <c r="J1618" i="3"/>
  <c r="M1617" i="3"/>
  <c r="L1617" i="3"/>
  <c r="K1617" i="3"/>
  <c r="J1617" i="3"/>
  <c r="M1616" i="3"/>
  <c r="L1616" i="3"/>
  <c r="K1616" i="3"/>
  <c r="J1616" i="3"/>
  <c r="M1615" i="3"/>
  <c r="L1615" i="3"/>
  <c r="K1615" i="3"/>
  <c r="J1615" i="3"/>
  <c r="M1614" i="3"/>
  <c r="L1614" i="3"/>
  <c r="K1614" i="3"/>
  <c r="J1614" i="3"/>
  <c r="M1613" i="3"/>
  <c r="L1613" i="3"/>
  <c r="K1613" i="3"/>
  <c r="J1613" i="3"/>
  <c r="M1612" i="3"/>
  <c r="L1612" i="3"/>
  <c r="K1612" i="3"/>
  <c r="J1612" i="3"/>
  <c r="M1611" i="3"/>
  <c r="L1611" i="3"/>
  <c r="K1611" i="3"/>
  <c r="J1611" i="3"/>
  <c r="M1610" i="3"/>
  <c r="L1610" i="3"/>
  <c r="K1610" i="3"/>
  <c r="J1610" i="3"/>
  <c r="M1609" i="3"/>
  <c r="L1609" i="3"/>
  <c r="K1609" i="3"/>
  <c r="J1609" i="3"/>
  <c r="M1608" i="3"/>
  <c r="L1608" i="3"/>
  <c r="K1608" i="3"/>
  <c r="J1608" i="3"/>
  <c r="M1607" i="3"/>
  <c r="L1607" i="3"/>
  <c r="K1607" i="3"/>
  <c r="J1607" i="3"/>
  <c r="M1606" i="3"/>
  <c r="L1606" i="3"/>
  <c r="K1606" i="3"/>
  <c r="J1606" i="3"/>
  <c r="M1605" i="3"/>
  <c r="L1605" i="3"/>
  <c r="K1605" i="3"/>
  <c r="J1605" i="3"/>
  <c r="M1604" i="3"/>
  <c r="L1604" i="3"/>
  <c r="K1604" i="3"/>
  <c r="J1604" i="3"/>
  <c r="M1603" i="3"/>
  <c r="L1603" i="3"/>
  <c r="K1603" i="3"/>
  <c r="J1603" i="3"/>
  <c r="M1602" i="3"/>
  <c r="L1602" i="3"/>
  <c r="K1602" i="3"/>
  <c r="J1602" i="3"/>
  <c r="M1601" i="3"/>
  <c r="L1601" i="3"/>
  <c r="K1601" i="3"/>
  <c r="J1601" i="3"/>
  <c r="M1600" i="3"/>
  <c r="L1600" i="3"/>
  <c r="K1600" i="3"/>
  <c r="J1600" i="3"/>
  <c r="M1599" i="3"/>
  <c r="L1599" i="3"/>
  <c r="K1599" i="3"/>
  <c r="J1599" i="3"/>
  <c r="M1598" i="3"/>
  <c r="L1598" i="3"/>
  <c r="K1598" i="3"/>
  <c r="J1598" i="3"/>
  <c r="M1597" i="3"/>
  <c r="L1597" i="3"/>
  <c r="K1597" i="3"/>
  <c r="J1597" i="3"/>
  <c r="M1596" i="3"/>
  <c r="L1596" i="3"/>
  <c r="K1596" i="3"/>
  <c r="J1596" i="3"/>
  <c r="M1595" i="3"/>
  <c r="L1595" i="3"/>
  <c r="K1595" i="3"/>
  <c r="J1595" i="3"/>
  <c r="M1594" i="3"/>
  <c r="L1594" i="3"/>
  <c r="K1594" i="3"/>
  <c r="J1594" i="3"/>
  <c r="M1593" i="3"/>
  <c r="L1593" i="3"/>
  <c r="K1593" i="3"/>
  <c r="J1593" i="3"/>
  <c r="M1592" i="3"/>
  <c r="L1592" i="3"/>
  <c r="K1592" i="3"/>
  <c r="J1592" i="3"/>
  <c r="M1591" i="3"/>
  <c r="L1591" i="3"/>
  <c r="K1591" i="3"/>
  <c r="J1591" i="3"/>
  <c r="M1590" i="3"/>
  <c r="L1590" i="3"/>
  <c r="K1590" i="3"/>
  <c r="J1590" i="3"/>
  <c r="M1589" i="3"/>
  <c r="L1589" i="3"/>
  <c r="K1589" i="3"/>
  <c r="J1589" i="3"/>
  <c r="M1588" i="3"/>
  <c r="L1588" i="3"/>
  <c r="K1588" i="3"/>
  <c r="J1588" i="3"/>
  <c r="M1587" i="3"/>
  <c r="L1587" i="3"/>
  <c r="K1587" i="3"/>
  <c r="J1587" i="3"/>
  <c r="M1586" i="3"/>
  <c r="L1586" i="3"/>
  <c r="K1586" i="3"/>
  <c r="J1586" i="3"/>
  <c r="M1585" i="3"/>
  <c r="L1585" i="3"/>
  <c r="K1585" i="3"/>
  <c r="J1585" i="3"/>
  <c r="M1584" i="3"/>
  <c r="L1584" i="3"/>
  <c r="K1584" i="3"/>
  <c r="J1584" i="3"/>
  <c r="M1583" i="3"/>
  <c r="L1583" i="3"/>
  <c r="K1583" i="3"/>
  <c r="J1583" i="3"/>
  <c r="M1582" i="3"/>
  <c r="L1582" i="3"/>
  <c r="K1582" i="3"/>
  <c r="J1582" i="3"/>
  <c r="M1581" i="3"/>
  <c r="L1581" i="3"/>
  <c r="K1581" i="3"/>
  <c r="J1581" i="3"/>
  <c r="M1580" i="3"/>
  <c r="L1580" i="3"/>
  <c r="K1580" i="3"/>
  <c r="J1580" i="3"/>
  <c r="M1579" i="3"/>
  <c r="L1579" i="3"/>
  <c r="K1579" i="3"/>
  <c r="J1579" i="3"/>
  <c r="M1578" i="3"/>
  <c r="L1578" i="3"/>
  <c r="K1578" i="3"/>
  <c r="J1578" i="3"/>
  <c r="M1577" i="3"/>
  <c r="L1577" i="3"/>
  <c r="K1577" i="3"/>
  <c r="J1577" i="3"/>
  <c r="M1576" i="3"/>
  <c r="L1576" i="3"/>
  <c r="K1576" i="3"/>
  <c r="J1576" i="3"/>
  <c r="M1575" i="3"/>
  <c r="L1575" i="3"/>
  <c r="K1575" i="3"/>
  <c r="J1575" i="3"/>
  <c r="M1574" i="3"/>
  <c r="L1574" i="3"/>
  <c r="K1574" i="3"/>
  <c r="J1574" i="3"/>
  <c r="M1573" i="3"/>
  <c r="L1573" i="3"/>
  <c r="K1573" i="3"/>
  <c r="J1573" i="3"/>
  <c r="M1572" i="3"/>
  <c r="L1572" i="3"/>
  <c r="K1572" i="3"/>
  <c r="J1572" i="3"/>
  <c r="M1571" i="3"/>
  <c r="L1571" i="3"/>
  <c r="K1571" i="3"/>
  <c r="J1571" i="3"/>
  <c r="M1570" i="3"/>
  <c r="L1570" i="3"/>
  <c r="K1570" i="3"/>
  <c r="J1570" i="3"/>
  <c r="M1569" i="3"/>
  <c r="L1569" i="3"/>
  <c r="K1569" i="3"/>
  <c r="J1569" i="3"/>
  <c r="M1568" i="3"/>
  <c r="L1568" i="3"/>
  <c r="K1568" i="3"/>
  <c r="J1568" i="3"/>
  <c r="M1567" i="3"/>
  <c r="L1567" i="3"/>
  <c r="K1567" i="3"/>
  <c r="J1567" i="3"/>
  <c r="M1566" i="3"/>
  <c r="L1566" i="3"/>
  <c r="K1566" i="3"/>
  <c r="J1566" i="3"/>
  <c r="M1565" i="3"/>
  <c r="L1565" i="3"/>
  <c r="K1565" i="3"/>
  <c r="J1565" i="3"/>
  <c r="M1564" i="3"/>
  <c r="L1564" i="3"/>
  <c r="K1564" i="3"/>
  <c r="J1564" i="3"/>
  <c r="M1563" i="3"/>
  <c r="L1563" i="3"/>
  <c r="K1563" i="3"/>
  <c r="J1563" i="3"/>
  <c r="M1562" i="3"/>
  <c r="L1562" i="3"/>
  <c r="K1562" i="3"/>
  <c r="J1562" i="3"/>
  <c r="M1561" i="3"/>
  <c r="L1561" i="3"/>
  <c r="K1561" i="3"/>
  <c r="J1561" i="3"/>
  <c r="M1560" i="3"/>
  <c r="L1560" i="3"/>
  <c r="K1560" i="3"/>
  <c r="J1560" i="3"/>
  <c r="M1559" i="3"/>
  <c r="L1559" i="3"/>
  <c r="K1559" i="3"/>
  <c r="J1559" i="3"/>
  <c r="M1558" i="3"/>
  <c r="L1558" i="3"/>
  <c r="K1558" i="3"/>
  <c r="J1558" i="3"/>
  <c r="M1557" i="3"/>
  <c r="L1557" i="3"/>
  <c r="K1557" i="3"/>
  <c r="J1557" i="3"/>
  <c r="M1556" i="3"/>
  <c r="L1556" i="3"/>
  <c r="K1556" i="3"/>
  <c r="J1556" i="3"/>
  <c r="M1555" i="3"/>
  <c r="L1555" i="3"/>
  <c r="K1555" i="3"/>
  <c r="J1555" i="3"/>
  <c r="M1554" i="3"/>
  <c r="L1554" i="3"/>
  <c r="K1554" i="3"/>
  <c r="J1554" i="3"/>
  <c r="M1553" i="3"/>
  <c r="L1553" i="3"/>
  <c r="K1553" i="3"/>
  <c r="J1553" i="3"/>
  <c r="M1552" i="3"/>
  <c r="L1552" i="3"/>
  <c r="K1552" i="3"/>
  <c r="J1552" i="3"/>
  <c r="M1551" i="3"/>
  <c r="L1551" i="3"/>
  <c r="K1551" i="3"/>
  <c r="J1551" i="3"/>
  <c r="M1550" i="3"/>
  <c r="L1550" i="3"/>
  <c r="K1550" i="3"/>
  <c r="J1550" i="3"/>
  <c r="M1549" i="3"/>
  <c r="L1549" i="3"/>
  <c r="K1549" i="3"/>
  <c r="J1549" i="3"/>
  <c r="M1548" i="3"/>
  <c r="L1548" i="3"/>
  <c r="K1548" i="3"/>
  <c r="J1548" i="3"/>
  <c r="M1547" i="3"/>
  <c r="L1547" i="3"/>
  <c r="K1547" i="3"/>
  <c r="J1547" i="3"/>
  <c r="M1546" i="3"/>
  <c r="L1546" i="3"/>
  <c r="K1546" i="3"/>
  <c r="J1546" i="3"/>
  <c r="M1545" i="3"/>
  <c r="L1545" i="3"/>
  <c r="K1545" i="3"/>
  <c r="J1545" i="3"/>
  <c r="M1544" i="3"/>
  <c r="L1544" i="3"/>
  <c r="K1544" i="3"/>
  <c r="J1544" i="3"/>
  <c r="M1543" i="3"/>
  <c r="L1543" i="3"/>
  <c r="K1543" i="3"/>
  <c r="J1543" i="3"/>
  <c r="M1542" i="3"/>
  <c r="L1542" i="3"/>
  <c r="K1542" i="3"/>
  <c r="J1542" i="3"/>
  <c r="M1541" i="3"/>
  <c r="L1541" i="3"/>
  <c r="K1541" i="3"/>
  <c r="J1541" i="3"/>
  <c r="M1540" i="3"/>
  <c r="L1540" i="3"/>
  <c r="K1540" i="3"/>
  <c r="J1540" i="3"/>
  <c r="M1539" i="3"/>
  <c r="L1539" i="3"/>
  <c r="K1539" i="3"/>
  <c r="J1539" i="3"/>
  <c r="M1538" i="3"/>
  <c r="L1538" i="3"/>
  <c r="K1538" i="3"/>
  <c r="J1538" i="3"/>
  <c r="M1537" i="3"/>
  <c r="L1537" i="3"/>
  <c r="K1537" i="3"/>
  <c r="J1537" i="3"/>
  <c r="M1536" i="3"/>
  <c r="L1536" i="3"/>
  <c r="K1536" i="3"/>
  <c r="J1536" i="3"/>
  <c r="M1535" i="3"/>
  <c r="L1535" i="3"/>
  <c r="K1535" i="3"/>
  <c r="J1535" i="3"/>
  <c r="M1534" i="3"/>
  <c r="L1534" i="3"/>
  <c r="K1534" i="3"/>
  <c r="J1534" i="3"/>
  <c r="M1533" i="3"/>
  <c r="L1533" i="3"/>
  <c r="K1533" i="3"/>
  <c r="J1533" i="3"/>
  <c r="M1532" i="3"/>
  <c r="L1532" i="3"/>
  <c r="K1532" i="3"/>
  <c r="J1532" i="3"/>
  <c r="M1531" i="3"/>
  <c r="L1531" i="3"/>
  <c r="K1531" i="3"/>
  <c r="J1531" i="3"/>
  <c r="M1530" i="3"/>
  <c r="L1530" i="3"/>
  <c r="K1530" i="3"/>
  <c r="J1530" i="3"/>
  <c r="M1529" i="3"/>
  <c r="L1529" i="3"/>
  <c r="K1529" i="3"/>
  <c r="J1529" i="3"/>
  <c r="M1528" i="3"/>
  <c r="L1528" i="3"/>
  <c r="K1528" i="3"/>
  <c r="J1528" i="3"/>
  <c r="M1527" i="3"/>
  <c r="L1527" i="3"/>
  <c r="K1527" i="3"/>
  <c r="J1527" i="3"/>
  <c r="M1526" i="3"/>
  <c r="L1526" i="3"/>
  <c r="K1526" i="3"/>
  <c r="J1526" i="3"/>
  <c r="M1525" i="3"/>
  <c r="L1525" i="3"/>
  <c r="K1525" i="3"/>
  <c r="J1525" i="3"/>
  <c r="M1524" i="3"/>
  <c r="L1524" i="3"/>
  <c r="K1524" i="3"/>
  <c r="J1524" i="3"/>
  <c r="M1523" i="3"/>
  <c r="L1523" i="3"/>
  <c r="K1523" i="3"/>
  <c r="J1523" i="3"/>
  <c r="M1522" i="3"/>
  <c r="L1522" i="3"/>
  <c r="K1522" i="3"/>
  <c r="J1522" i="3"/>
  <c r="M1521" i="3"/>
  <c r="L1521" i="3"/>
  <c r="K1521" i="3"/>
  <c r="J1521" i="3"/>
  <c r="M1520" i="3"/>
  <c r="L1520" i="3"/>
  <c r="K1520" i="3"/>
  <c r="J1520" i="3"/>
  <c r="M1519" i="3"/>
  <c r="L1519" i="3"/>
  <c r="K1519" i="3"/>
  <c r="J1519" i="3"/>
  <c r="M1518" i="3"/>
  <c r="L1518" i="3"/>
  <c r="K1518" i="3"/>
  <c r="J1518" i="3"/>
  <c r="M1517" i="3"/>
  <c r="L1517" i="3"/>
  <c r="K1517" i="3"/>
  <c r="J1517" i="3"/>
  <c r="M1516" i="3"/>
  <c r="L1516" i="3"/>
  <c r="K1516" i="3"/>
  <c r="J1516" i="3"/>
  <c r="M1515" i="3"/>
  <c r="L1515" i="3"/>
  <c r="K1515" i="3"/>
  <c r="J1515" i="3"/>
  <c r="M1514" i="3"/>
  <c r="L1514" i="3"/>
  <c r="K1514" i="3"/>
  <c r="J1514" i="3"/>
  <c r="M1513" i="3"/>
  <c r="L1513" i="3"/>
  <c r="K1513" i="3"/>
  <c r="J1513" i="3"/>
  <c r="M1512" i="3"/>
  <c r="L1512" i="3"/>
  <c r="K1512" i="3"/>
  <c r="J1512" i="3"/>
  <c r="M1511" i="3"/>
  <c r="L1511" i="3"/>
  <c r="K1511" i="3"/>
  <c r="J1511" i="3"/>
  <c r="M1510" i="3"/>
  <c r="L1510" i="3"/>
  <c r="K1510" i="3"/>
  <c r="J1510" i="3"/>
  <c r="M1509" i="3"/>
  <c r="L1509" i="3"/>
  <c r="K1509" i="3"/>
  <c r="J1509" i="3"/>
  <c r="M1508" i="3"/>
  <c r="L1508" i="3"/>
  <c r="K1508" i="3"/>
  <c r="J1508" i="3"/>
  <c r="M1507" i="3"/>
  <c r="L1507" i="3"/>
  <c r="K1507" i="3"/>
  <c r="J1507" i="3"/>
  <c r="M1506" i="3"/>
  <c r="L1506" i="3"/>
  <c r="K1506" i="3"/>
  <c r="J1506" i="3"/>
  <c r="M1505" i="3"/>
  <c r="L1505" i="3"/>
  <c r="K1505" i="3"/>
  <c r="J1505" i="3"/>
  <c r="M1504" i="3"/>
  <c r="L1504" i="3"/>
  <c r="K1504" i="3"/>
  <c r="J1504" i="3"/>
  <c r="M1503" i="3"/>
  <c r="L1503" i="3"/>
  <c r="K1503" i="3"/>
  <c r="J1503" i="3"/>
  <c r="M1502" i="3"/>
  <c r="L1502" i="3"/>
  <c r="K1502" i="3"/>
  <c r="J1502" i="3"/>
  <c r="M1501" i="3"/>
  <c r="L1501" i="3"/>
  <c r="K1501" i="3"/>
  <c r="J1501" i="3"/>
  <c r="M1500" i="3"/>
  <c r="L1500" i="3"/>
  <c r="K1500" i="3"/>
  <c r="J1500" i="3"/>
  <c r="M1499" i="3"/>
  <c r="L1499" i="3"/>
  <c r="K1499" i="3"/>
  <c r="J1499" i="3"/>
  <c r="M1498" i="3"/>
  <c r="L1498" i="3"/>
  <c r="K1498" i="3"/>
  <c r="J1498" i="3"/>
  <c r="M1497" i="3"/>
  <c r="L1497" i="3"/>
  <c r="K1497" i="3"/>
  <c r="J1497" i="3"/>
  <c r="M1496" i="3"/>
  <c r="L1496" i="3"/>
  <c r="K1496" i="3"/>
  <c r="J1496" i="3"/>
  <c r="M1495" i="3"/>
  <c r="L1495" i="3"/>
  <c r="K1495" i="3"/>
  <c r="J1495" i="3"/>
  <c r="M1494" i="3"/>
  <c r="L1494" i="3"/>
  <c r="K1494" i="3"/>
  <c r="J1494" i="3"/>
  <c r="M1493" i="3"/>
  <c r="L1493" i="3"/>
  <c r="K1493" i="3"/>
  <c r="J1493" i="3"/>
  <c r="M1492" i="3"/>
  <c r="L1492" i="3"/>
  <c r="K1492" i="3"/>
  <c r="J1492" i="3"/>
  <c r="M1491" i="3"/>
  <c r="L1491" i="3"/>
  <c r="K1491" i="3"/>
  <c r="J1491" i="3"/>
  <c r="M1490" i="3"/>
  <c r="L1490" i="3"/>
  <c r="K1490" i="3"/>
  <c r="J1490" i="3"/>
  <c r="M1489" i="3"/>
  <c r="L1489" i="3"/>
  <c r="K1489" i="3"/>
  <c r="J1489" i="3"/>
  <c r="M1488" i="3"/>
  <c r="L1488" i="3"/>
  <c r="K1488" i="3"/>
  <c r="J1488" i="3"/>
  <c r="M1487" i="3"/>
  <c r="L1487" i="3"/>
  <c r="K1487" i="3"/>
  <c r="J1487" i="3"/>
  <c r="M1486" i="3"/>
  <c r="L1486" i="3"/>
  <c r="K1486" i="3"/>
  <c r="J1486" i="3"/>
  <c r="M1485" i="3"/>
  <c r="L1485" i="3"/>
  <c r="K1485" i="3"/>
  <c r="J1485" i="3"/>
  <c r="M1484" i="3"/>
  <c r="L1484" i="3"/>
  <c r="K1484" i="3"/>
  <c r="J1484" i="3"/>
  <c r="M1483" i="3"/>
  <c r="L1483" i="3"/>
  <c r="K1483" i="3"/>
  <c r="J1483" i="3"/>
  <c r="M1482" i="3"/>
  <c r="L1482" i="3"/>
  <c r="K1482" i="3"/>
  <c r="J1482" i="3"/>
  <c r="M1481" i="3"/>
  <c r="L1481" i="3"/>
  <c r="K1481" i="3"/>
  <c r="J1481" i="3"/>
  <c r="M1480" i="3"/>
  <c r="L1480" i="3"/>
  <c r="K1480" i="3"/>
  <c r="J1480" i="3"/>
  <c r="M1479" i="3"/>
  <c r="L1479" i="3"/>
  <c r="K1479" i="3"/>
  <c r="J1479" i="3"/>
  <c r="M1478" i="3"/>
  <c r="L1478" i="3"/>
  <c r="K1478" i="3"/>
  <c r="J1478" i="3"/>
  <c r="M1477" i="3"/>
  <c r="L1477" i="3"/>
  <c r="K1477" i="3"/>
  <c r="J1477" i="3"/>
  <c r="M1476" i="3"/>
  <c r="L1476" i="3"/>
  <c r="K1476" i="3"/>
  <c r="J1476" i="3"/>
  <c r="M1475" i="3"/>
  <c r="L1475" i="3"/>
  <c r="K1475" i="3"/>
  <c r="J1475" i="3"/>
  <c r="M1474" i="3"/>
  <c r="L1474" i="3"/>
  <c r="K1474" i="3"/>
  <c r="J1474" i="3"/>
  <c r="M1473" i="3"/>
  <c r="L1473" i="3"/>
  <c r="K1473" i="3"/>
  <c r="J1473" i="3"/>
  <c r="M1472" i="3"/>
  <c r="L1472" i="3"/>
  <c r="K1472" i="3"/>
  <c r="J1472" i="3"/>
  <c r="M1471" i="3"/>
  <c r="L1471" i="3"/>
  <c r="K1471" i="3"/>
  <c r="J1471" i="3"/>
  <c r="M1470" i="3"/>
  <c r="L1470" i="3"/>
  <c r="K1470" i="3"/>
  <c r="J1470" i="3"/>
  <c r="M1469" i="3"/>
  <c r="L1469" i="3"/>
  <c r="K1469" i="3"/>
  <c r="J1469" i="3"/>
  <c r="M1468" i="3"/>
  <c r="L1468" i="3"/>
  <c r="K1468" i="3"/>
  <c r="J1468" i="3"/>
  <c r="M1467" i="3"/>
  <c r="L1467" i="3"/>
  <c r="K1467" i="3"/>
  <c r="J1467" i="3"/>
  <c r="M1466" i="3"/>
  <c r="L1466" i="3"/>
  <c r="K1466" i="3"/>
  <c r="J1466" i="3"/>
  <c r="M1465" i="3"/>
  <c r="L1465" i="3"/>
  <c r="K1465" i="3"/>
  <c r="J1465" i="3"/>
  <c r="M1464" i="3"/>
  <c r="L1464" i="3"/>
  <c r="K1464" i="3"/>
  <c r="J1464" i="3"/>
  <c r="M1463" i="3"/>
  <c r="L1463" i="3"/>
  <c r="K1463" i="3"/>
  <c r="J1463" i="3"/>
  <c r="M1462" i="3"/>
  <c r="L1462" i="3"/>
  <c r="K1462" i="3"/>
  <c r="J1462" i="3"/>
  <c r="M1461" i="3"/>
  <c r="L1461" i="3"/>
  <c r="K1461" i="3"/>
  <c r="J1461" i="3"/>
  <c r="M1460" i="3"/>
  <c r="L1460" i="3"/>
  <c r="K1460" i="3"/>
  <c r="J1460" i="3"/>
  <c r="M1459" i="3"/>
  <c r="L1459" i="3"/>
  <c r="K1459" i="3"/>
  <c r="J1459" i="3"/>
  <c r="M1458" i="3"/>
  <c r="L1458" i="3"/>
  <c r="K1458" i="3"/>
  <c r="J1458" i="3"/>
  <c r="M1457" i="3"/>
  <c r="L1457" i="3"/>
  <c r="K1457" i="3"/>
  <c r="J1457" i="3"/>
  <c r="M1456" i="3"/>
  <c r="L1456" i="3"/>
  <c r="K1456" i="3"/>
  <c r="J1456" i="3"/>
  <c r="M1455" i="3"/>
  <c r="L1455" i="3"/>
  <c r="K1455" i="3"/>
  <c r="J1455" i="3"/>
  <c r="M1454" i="3"/>
  <c r="L1454" i="3"/>
  <c r="K1454" i="3"/>
  <c r="J1454" i="3"/>
  <c r="M1453" i="3"/>
  <c r="L1453" i="3"/>
  <c r="K1453" i="3"/>
  <c r="J1453" i="3"/>
  <c r="M1452" i="3"/>
  <c r="L1452" i="3"/>
  <c r="K1452" i="3"/>
  <c r="J1452" i="3"/>
  <c r="M1451" i="3"/>
  <c r="L1451" i="3"/>
  <c r="K1451" i="3"/>
  <c r="J1451" i="3"/>
  <c r="M1450" i="3"/>
  <c r="L1450" i="3"/>
  <c r="K1450" i="3"/>
  <c r="J1450" i="3"/>
  <c r="M1449" i="3"/>
  <c r="L1449" i="3"/>
  <c r="K1449" i="3"/>
  <c r="J1449" i="3"/>
  <c r="M1448" i="3"/>
  <c r="L1448" i="3"/>
  <c r="K1448" i="3"/>
  <c r="J1448" i="3"/>
  <c r="M1447" i="3"/>
  <c r="L1447" i="3"/>
  <c r="K1447" i="3"/>
  <c r="J1447" i="3"/>
  <c r="M1446" i="3"/>
  <c r="L1446" i="3"/>
  <c r="K1446" i="3"/>
  <c r="J1446" i="3"/>
  <c r="M1445" i="3"/>
  <c r="L1445" i="3"/>
  <c r="K1445" i="3"/>
  <c r="J1445" i="3"/>
  <c r="M1444" i="3"/>
  <c r="L1444" i="3"/>
  <c r="K1444" i="3"/>
  <c r="J1444" i="3"/>
  <c r="M1443" i="3"/>
  <c r="L1443" i="3"/>
  <c r="K1443" i="3"/>
  <c r="J1443" i="3"/>
  <c r="M1442" i="3"/>
  <c r="L1442" i="3"/>
  <c r="K1442" i="3"/>
  <c r="J1442" i="3"/>
  <c r="M1441" i="3"/>
  <c r="L1441" i="3"/>
  <c r="K1441" i="3"/>
  <c r="J1441" i="3"/>
  <c r="M1440" i="3"/>
  <c r="L1440" i="3"/>
  <c r="K1440" i="3"/>
  <c r="J1440" i="3"/>
  <c r="M1439" i="3"/>
  <c r="L1439" i="3"/>
  <c r="K1439" i="3"/>
  <c r="J1439" i="3"/>
  <c r="M1438" i="3"/>
  <c r="L1438" i="3"/>
  <c r="K1438" i="3"/>
  <c r="J1438" i="3"/>
  <c r="M1437" i="3"/>
  <c r="L1437" i="3"/>
  <c r="K1437" i="3"/>
  <c r="J1437" i="3"/>
  <c r="M1436" i="3"/>
  <c r="L1436" i="3"/>
  <c r="K1436" i="3"/>
  <c r="J1436" i="3"/>
  <c r="M1435" i="3"/>
  <c r="L1435" i="3"/>
  <c r="K1435" i="3"/>
  <c r="J1435" i="3"/>
  <c r="M1434" i="3"/>
  <c r="L1434" i="3"/>
  <c r="K1434" i="3"/>
  <c r="J1434" i="3"/>
  <c r="M1433" i="3"/>
  <c r="L1433" i="3"/>
  <c r="K1433" i="3"/>
  <c r="J1433" i="3"/>
  <c r="M1432" i="3"/>
  <c r="L1432" i="3"/>
  <c r="K1432" i="3"/>
  <c r="J1432" i="3"/>
  <c r="M1431" i="3"/>
  <c r="L1431" i="3"/>
  <c r="K1431" i="3"/>
  <c r="J1431" i="3"/>
  <c r="M1430" i="3"/>
  <c r="L1430" i="3"/>
  <c r="K1430" i="3"/>
  <c r="J1430" i="3"/>
  <c r="M1429" i="3"/>
  <c r="L1429" i="3"/>
  <c r="K1429" i="3"/>
  <c r="J1429" i="3"/>
  <c r="M1428" i="3"/>
  <c r="L1428" i="3"/>
  <c r="K1428" i="3"/>
  <c r="J1428" i="3"/>
  <c r="M1427" i="3"/>
  <c r="L1427" i="3"/>
  <c r="K1427" i="3"/>
  <c r="J1427" i="3"/>
  <c r="M1426" i="3"/>
  <c r="L1426" i="3"/>
  <c r="K1426" i="3"/>
  <c r="J1426" i="3"/>
  <c r="M1425" i="3"/>
  <c r="L1425" i="3"/>
  <c r="K1425" i="3"/>
  <c r="J1425" i="3"/>
  <c r="M1424" i="3"/>
  <c r="L1424" i="3"/>
  <c r="K1424" i="3"/>
  <c r="J1424" i="3"/>
  <c r="M1423" i="3"/>
  <c r="L1423" i="3"/>
  <c r="K1423" i="3"/>
  <c r="J1423" i="3"/>
  <c r="M1422" i="3"/>
  <c r="L1422" i="3"/>
  <c r="K1422" i="3"/>
  <c r="J1422" i="3"/>
  <c r="M1421" i="3"/>
  <c r="L1421" i="3"/>
  <c r="K1421" i="3"/>
  <c r="J1421" i="3"/>
  <c r="M1420" i="3"/>
  <c r="L1420" i="3"/>
  <c r="K1420" i="3"/>
  <c r="J1420" i="3"/>
  <c r="M1419" i="3"/>
  <c r="L1419" i="3"/>
  <c r="K1419" i="3"/>
  <c r="J1419" i="3"/>
  <c r="M1418" i="3"/>
  <c r="L1418" i="3"/>
  <c r="K1418" i="3"/>
  <c r="J1418" i="3"/>
  <c r="M1417" i="3"/>
  <c r="L1417" i="3"/>
  <c r="K1417" i="3"/>
  <c r="J1417" i="3"/>
  <c r="M1416" i="3"/>
  <c r="L1416" i="3"/>
  <c r="K1416" i="3"/>
  <c r="J1416" i="3"/>
  <c r="M1415" i="3"/>
  <c r="L1415" i="3"/>
  <c r="K1415" i="3"/>
  <c r="J1415" i="3"/>
  <c r="M1414" i="3"/>
  <c r="L1414" i="3"/>
  <c r="K1414" i="3"/>
  <c r="J1414" i="3"/>
  <c r="M1413" i="3"/>
  <c r="L1413" i="3"/>
  <c r="K1413" i="3"/>
  <c r="J1413" i="3"/>
  <c r="M1412" i="3"/>
  <c r="L1412" i="3"/>
  <c r="K1412" i="3"/>
  <c r="J1412" i="3"/>
  <c r="M1411" i="3"/>
  <c r="L1411" i="3"/>
  <c r="K1411" i="3"/>
  <c r="J1411" i="3"/>
  <c r="M1410" i="3"/>
  <c r="L1410" i="3"/>
  <c r="K1410" i="3"/>
  <c r="J1410" i="3"/>
  <c r="M1409" i="3"/>
  <c r="L1409" i="3"/>
  <c r="K1409" i="3"/>
  <c r="J1409" i="3"/>
  <c r="M1408" i="3"/>
  <c r="L1408" i="3"/>
  <c r="K1408" i="3"/>
  <c r="J1408" i="3"/>
  <c r="M1407" i="3"/>
  <c r="L1407" i="3"/>
  <c r="K1407" i="3"/>
  <c r="J1407" i="3"/>
  <c r="M1406" i="3"/>
  <c r="L1406" i="3"/>
  <c r="K1406" i="3"/>
  <c r="J1406" i="3"/>
  <c r="M1405" i="3"/>
  <c r="L1405" i="3"/>
  <c r="K1405" i="3"/>
  <c r="J1405" i="3"/>
  <c r="M1404" i="3"/>
  <c r="L1404" i="3"/>
  <c r="K1404" i="3"/>
  <c r="J1404" i="3"/>
  <c r="M1403" i="3"/>
  <c r="L1403" i="3"/>
  <c r="K1403" i="3"/>
  <c r="J1403" i="3"/>
  <c r="M1402" i="3"/>
  <c r="L1402" i="3"/>
  <c r="K1402" i="3"/>
  <c r="J1402" i="3"/>
  <c r="M1401" i="3"/>
  <c r="L1401" i="3"/>
  <c r="K1401" i="3"/>
  <c r="J1401" i="3"/>
  <c r="M1400" i="3"/>
  <c r="L1400" i="3"/>
  <c r="K1400" i="3"/>
  <c r="J1400" i="3"/>
  <c r="M1399" i="3"/>
  <c r="L1399" i="3"/>
  <c r="K1399" i="3"/>
  <c r="J1399" i="3"/>
  <c r="M1398" i="3"/>
  <c r="L1398" i="3"/>
  <c r="K1398" i="3"/>
  <c r="J1398" i="3"/>
  <c r="M1397" i="3"/>
  <c r="L1397" i="3"/>
  <c r="K1397" i="3"/>
  <c r="J1397" i="3"/>
  <c r="M1396" i="3"/>
  <c r="L1396" i="3"/>
  <c r="K1396" i="3"/>
  <c r="J1396" i="3"/>
  <c r="M1395" i="3"/>
  <c r="L1395" i="3"/>
  <c r="K1395" i="3"/>
  <c r="J1395" i="3"/>
  <c r="M1394" i="3"/>
  <c r="L1394" i="3"/>
  <c r="K1394" i="3"/>
  <c r="J1394" i="3"/>
  <c r="M1393" i="3"/>
  <c r="L1393" i="3"/>
  <c r="K1393" i="3"/>
  <c r="J1393" i="3"/>
  <c r="M1392" i="3"/>
  <c r="L1392" i="3"/>
  <c r="K1392" i="3"/>
  <c r="J1392" i="3"/>
  <c r="M1391" i="3"/>
  <c r="L1391" i="3"/>
  <c r="K1391" i="3"/>
  <c r="J1391" i="3"/>
  <c r="M1390" i="3"/>
  <c r="L1390" i="3"/>
  <c r="K1390" i="3"/>
  <c r="J1390" i="3"/>
  <c r="M1389" i="3"/>
  <c r="L1389" i="3"/>
  <c r="K1389" i="3"/>
  <c r="J1389" i="3"/>
  <c r="M1388" i="3"/>
  <c r="L1388" i="3"/>
  <c r="K1388" i="3"/>
  <c r="J1388" i="3"/>
  <c r="M1387" i="3"/>
  <c r="L1387" i="3"/>
  <c r="K1387" i="3"/>
  <c r="J1387" i="3"/>
  <c r="M1386" i="3"/>
  <c r="L1386" i="3"/>
  <c r="K1386" i="3"/>
  <c r="J1386" i="3"/>
  <c r="M1385" i="3"/>
  <c r="L1385" i="3"/>
  <c r="K1385" i="3"/>
  <c r="J1385" i="3"/>
  <c r="M1384" i="3"/>
  <c r="L1384" i="3"/>
  <c r="K1384" i="3"/>
  <c r="J1384" i="3"/>
  <c r="M1383" i="3"/>
  <c r="L1383" i="3"/>
  <c r="K1383" i="3"/>
  <c r="J1383" i="3"/>
  <c r="M1382" i="3"/>
  <c r="L1382" i="3"/>
  <c r="K1382" i="3"/>
  <c r="J1382" i="3"/>
  <c r="M1381" i="3"/>
  <c r="L1381" i="3"/>
  <c r="K1381" i="3"/>
  <c r="J1381" i="3"/>
  <c r="M1380" i="3"/>
  <c r="L1380" i="3"/>
  <c r="K1380" i="3"/>
  <c r="J1380" i="3"/>
  <c r="M1379" i="3"/>
  <c r="L1379" i="3"/>
  <c r="K1379" i="3"/>
  <c r="J1379" i="3"/>
  <c r="M1378" i="3"/>
  <c r="L1378" i="3"/>
  <c r="K1378" i="3"/>
  <c r="J1378" i="3"/>
  <c r="M1377" i="3"/>
  <c r="L1377" i="3"/>
  <c r="K1377" i="3"/>
  <c r="J1377" i="3"/>
  <c r="M1376" i="3"/>
  <c r="L1376" i="3"/>
  <c r="K1376" i="3"/>
  <c r="J1376" i="3"/>
  <c r="M1375" i="3"/>
  <c r="L1375" i="3"/>
  <c r="K1375" i="3"/>
  <c r="J1375" i="3"/>
  <c r="M1374" i="3"/>
  <c r="L1374" i="3"/>
  <c r="K1374" i="3"/>
  <c r="J1374" i="3"/>
  <c r="M1373" i="3"/>
  <c r="L1373" i="3"/>
  <c r="K1373" i="3"/>
  <c r="J1373" i="3"/>
  <c r="M1372" i="3"/>
  <c r="L1372" i="3"/>
  <c r="K1372" i="3"/>
  <c r="J1372" i="3"/>
  <c r="M1371" i="3"/>
  <c r="L1371" i="3"/>
  <c r="K1371" i="3"/>
  <c r="J1371" i="3"/>
  <c r="M1370" i="3"/>
  <c r="L1370" i="3"/>
  <c r="K1370" i="3"/>
  <c r="J1370" i="3"/>
  <c r="M1369" i="3"/>
  <c r="L1369" i="3"/>
  <c r="K1369" i="3"/>
  <c r="J1369" i="3"/>
  <c r="M1368" i="3"/>
  <c r="L1368" i="3"/>
  <c r="K1368" i="3"/>
  <c r="J1368" i="3"/>
  <c r="M1367" i="3"/>
  <c r="L1367" i="3"/>
  <c r="K1367" i="3"/>
  <c r="J1367" i="3"/>
  <c r="M1366" i="3"/>
  <c r="L1366" i="3"/>
  <c r="K1366" i="3"/>
  <c r="J1366" i="3"/>
  <c r="M1365" i="3"/>
  <c r="L1365" i="3"/>
  <c r="K1365" i="3"/>
  <c r="J1365" i="3"/>
  <c r="M1364" i="3"/>
  <c r="L1364" i="3"/>
  <c r="K1364" i="3"/>
  <c r="J1364" i="3"/>
  <c r="M1363" i="3"/>
  <c r="L1363" i="3"/>
  <c r="K1363" i="3"/>
  <c r="J1363" i="3"/>
  <c r="M1362" i="3"/>
  <c r="L1362" i="3"/>
  <c r="K1362" i="3"/>
  <c r="J1362" i="3"/>
  <c r="M1361" i="3"/>
  <c r="L1361" i="3"/>
  <c r="K1361" i="3"/>
  <c r="J1361" i="3"/>
  <c r="M1360" i="3"/>
  <c r="L1360" i="3"/>
  <c r="K1360" i="3"/>
  <c r="J1360" i="3"/>
  <c r="M1359" i="3"/>
  <c r="L1359" i="3"/>
  <c r="K1359" i="3"/>
  <c r="J1359" i="3"/>
  <c r="M1358" i="3"/>
  <c r="L1358" i="3"/>
  <c r="K1358" i="3"/>
  <c r="J1358" i="3"/>
  <c r="M1357" i="3"/>
  <c r="L1357" i="3"/>
  <c r="K1357" i="3"/>
  <c r="J1357" i="3"/>
  <c r="M1356" i="3"/>
  <c r="L1356" i="3"/>
  <c r="K1356" i="3"/>
  <c r="J1356" i="3"/>
  <c r="M1355" i="3"/>
  <c r="L1355" i="3"/>
  <c r="K1355" i="3"/>
  <c r="J1355" i="3"/>
  <c r="M1354" i="3"/>
  <c r="L1354" i="3"/>
  <c r="K1354" i="3"/>
  <c r="J1354" i="3"/>
  <c r="M1353" i="3"/>
  <c r="L1353" i="3"/>
  <c r="K1353" i="3"/>
  <c r="J1353" i="3"/>
  <c r="M1352" i="3"/>
  <c r="L1352" i="3"/>
  <c r="K1352" i="3"/>
  <c r="J1352" i="3"/>
  <c r="M1351" i="3"/>
  <c r="L1351" i="3"/>
  <c r="K1351" i="3"/>
  <c r="J1351" i="3"/>
  <c r="M1350" i="3"/>
  <c r="L1350" i="3"/>
  <c r="K1350" i="3"/>
  <c r="J1350" i="3"/>
  <c r="M1349" i="3"/>
  <c r="L1349" i="3"/>
  <c r="K1349" i="3"/>
  <c r="J1349" i="3"/>
  <c r="M1348" i="3"/>
  <c r="L1348" i="3"/>
  <c r="K1348" i="3"/>
  <c r="J1348" i="3"/>
  <c r="M1347" i="3"/>
  <c r="L1347" i="3"/>
  <c r="K1347" i="3"/>
  <c r="J1347" i="3"/>
  <c r="M1346" i="3"/>
  <c r="L1346" i="3"/>
  <c r="K1346" i="3"/>
  <c r="J1346" i="3"/>
  <c r="M1345" i="3"/>
  <c r="L1345" i="3"/>
  <c r="K1345" i="3"/>
  <c r="J1345" i="3"/>
  <c r="M1344" i="3"/>
  <c r="L1344" i="3"/>
  <c r="K1344" i="3"/>
  <c r="J1344" i="3"/>
  <c r="M1343" i="3"/>
  <c r="L1343" i="3"/>
  <c r="K1343" i="3"/>
  <c r="J1343" i="3"/>
  <c r="M1342" i="3"/>
  <c r="L1342" i="3"/>
  <c r="K1342" i="3"/>
  <c r="J1342" i="3"/>
  <c r="M1341" i="3"/>
  <c r="L1341" i="3"/>
  <c r="K1341" i="3"/>
  <c r="J1341" i="3"/>
  <c r="M1340" i="3"/>
  <c r="L1340" i="3"/>
  <c r="K1340" i="3"/>
  <c r="J1340" i="3"/>
  <c r="M1339" i="3"/>
  <c r="L1339" i="3"/>
  <c r="K1339" i="3"/>
  <c r="J1339" i="3"/>
  <c r="M1338" i="3"/>
  <c r="L1338" i="3"/>
  <c r="K1338" i="3"/>
  <c r="J1338" i="3"/>
  <c r="M1337" i="3"/>
  <c r="L1337" i="3"/>
  <c r="K1337" i="3"/>
  <c r="J1337" i="3"/>
  <c r="M1336" i="3"/>
  <c r="L1336" i="3"/>
  <c r="K1336" i="3"/>
  <c r="J1336" i="3"/>
  <c r="M1335" i="3"/>
  <c r="L1335" i="3"/>
  <c r="K1335" i="3"/>
  <c r="J1335" i="3"/>
  <c r="M1334" i="3"/>
  <c r="L1334" i="3"/>
  <c r="K1334" i="3"/>
  <c r="J1334" i="3"/>
  <c r="M1333" i="3"/>
  <c r="L1333" i="3"/>
  <c r="K1333" i="3"/>
  <c r="J1333" i="3"/>
  <c r="M1332" i="3"/>
  <c r="L1332" i="3"/>
  <c r="K1332" i="3"/>
  <c r="J1332" i="3"/>
  <c r="M1331" i="3"/>
  <c r="L1331" i="3"/>
  <c r="K1331" i="3"/>
  <c r="J1331" i="3"/>
  <c r="M1330" i="3"/>
  <c r="L1330" i="3"/>
  <c r="K1330" i="3"/>
  <c r="J1330" i="3"/>
  <c r="M1329" i="3"/>
  <c r="L1329" i="3"/>
  <c r="K1329" i="3"/>
  <c r="J1329" i="3"/>
  <c r="M1328" i="3"/>
  <c r="L1328" i="3"/>
  <c r="K1328" i="3"/>
  <c r="J1328" i="3"/>
  <c r="M1327" i="3"/>
  <c r="L1327" i="3"/>
  <c r="K1327" i="3"/>
  <c r="J1327" i="3"/>
  <c r="M1326" i="3"/>
  <c r="L1326" i="3"/>
  <c r="K1326" i="3"/>
  <c r="J1326" i="3"/>
  <c r="M1325" i="3"/>
  <c r="L1325" i="3"/>
  <c r="K1325" i="3"/>
  <c r="J1325" i="3"/>
  <c r="M1324" i="3"/>
  <c r="L1324" i="3"/>
  <c r="K1324" i="3"/>
  <c r="J1324" i="3"/>
  <c r="M1323" i="3"/>
  <c r="L1323" i="3"/>
  <c r="K1323" i="3"/>
  <c r="J1323" i="3"/>
  <c r="M1322" i="3"/>
  <c r="L1322" i="3"/>
  <c r="K1322" i="3"/>
  <c r="J1322" i="3"/>
  <c r="M1321" i="3"/>
  <c r="L1321" i="3"/>
  <c r="K1321" i="3"/>
  <c r="J1321" i="3"/>
  <c r="M1320" i="3"/>
  <c r="L1320" i="3"/>
  <c r="K1320" i="3"/>
  <c r="J1320" i="3"/>
  <c r="M1319" i="3"/>
  <c r="L1319" i="3"/>
  <c r="K1319" i="3"/>
  <c r="J1319" i="3"/>
  <c r="M1318" i="3"/>
  <c r="L1318" i="3"/>
  <c r="K1318" i="3"/>
  <c r="J1318" i="3"/>
  <c r="M1317" i="3"/>
  <c r="L1317" i="3"/>
  <c r="K1317" i="3"/>
  <c r="J1317" i="3"/>
  <c r="M1316" i="3"/>
  <c r="L1316" i="3"/>
  <c r="K1316" i="3"/>
  <c r="J1316" i="3"/>
  <c r="M1315" i="3"/>
  <c r="L1315" i="3"/>
  <c r="K1315" i="3"/>
  <c r="J1315" i="3"/>
  <c r="M1314" i="3"/>
  <c r="L1314" i="3"/>
  <c r="K1314" i="3"/>
  <c r="J1314" i="3"/>
  <c r="M1313" i="3"/>
  <c r="L1313" i="3"/>
  <c r="K1313" i="3"/>
  <c r="J1313" i="3"/>
  <c r="M1312" i="3"/>
  <c r="L1312" i="3"/>
  <c r="K1312" i="3"/>
  <c r="J1312" i="3"/>
  <c r="M1311" i="3"/>
  <c r="L1311" i="3"/>
  <c r="K1311" i="3"/>
  <c r="J1311" i="3"/>
  <c r="M1310" i="3"/>
  <c r="L1310" i="3"/>
  <c r="K1310" i="3"/>
  <c r="J1310" i="3"/>
  <c r="M1309" i="3"/>
  <c r="L1309" i="3"/>
  <c r="K1309" i="3"/>
  <c r="J1309" i="3"/>
  <c r="M1308" i="3"/>
  <c r="L1308" i="3"/>
  <c r="K1308" i="3"/>
  <c r="J1308" i="3"/>
  <c r="M1307" i="3"/>
  <c r="L1307" i="3"/>
  <c r="K1307" i="3"/>
  <c r="J1307" i="3"/>
  <c r="M1306" i="3"/>
  <c r="L1306" i="3"/>
  <c r="K1306" i="3"/>
  <c r="J1306" i="3"/>
  <c r="M1305" i="3"/>
  <c r="L1305" i="3"/>
  <c r="K1305" i="3"/>
  <c r="J1305" i="3"/>
  <c r="M1304" i="3"/>
  <c r="L1304" i="3"/>
  <c r="K1304" i="3"/>
  <c r="J1304" i="3"/>
  <c r="M1303" i="3"/>
  <c r="L1303" i="3"/>
  <c r="K1303" i="3"/>
  <c r="J1303" i="3"/>
  <c r="M1302" i="3"/>
  <c r="L1302" i="3"/>
  <c r="K1302" i="3"/>
  <c r="J1302" i="3"/>
  <c r="M1301" i="3"/>
  <c r="L1301" i="3"/>
  <c r="K1301" i="3"/>
  <c r="J1301" i="3"/>
  <c r="M1300" i="3"/>
  <c r="L1300" i="3"/>
  <c r="K1300" i="3"/>
  <c r="J1300" i="3"/>
  <c r="M1299" i="3"/>
  <c r="L1299" i="3"/>
  <c r="K1299" i="3"/>
  <c r="J1299" i="3"/>
  <c r="M1298" i="3"/>
  <c r="L1298" i="3"/>
  <c r="K1298" i="3"/>
  <c r="J1298" i="3"/>
  <c r="M1297" i="3"/>
  <c r="L1297" i="3"/>
  <c r="K1297" i="3"/>
  <c r="J1297" i="3"/>
  <c r="M1296" i="3"/>
  <c r="L1296" i="3"/>
  <c r="K1296" i="3"/>
  <c r="J1296" i="3"/>
  <c r="M1295" i="3"/>
  <c r="L1295" i="3"/>
  <c r="K1295" i="3"/>
  <c r="J1295" i="3"/>
  <c r="M1294" i="3"/>
  <c r="L1294" i="3"/>
  <c r="K1294" i="3"/>
  <c r="J1294" i="3"/>
  <c r="M1293" i="3"/>
  <c r="L1293" i="3"/>
  <c r="K1293" i="3"/>
  <c r="J1293" i="3"/>
  <c r="M1292" i="3"/>
  <c r="L1292" i="3"/>
  <c r="K1292" i="3"/>
  <c r="J1292" i="3"/>
  <c r="M1291" i="3"/>
  <c r="L1291" i="3"/>
  <c r="K1291" i="3"/>
  <c r="J1291" i="3"/>
  <c r="M1290" i="3"/>
  <c r="L1290" i="3"/>
  <c r="K1290" i="3"/>
  <c r="J1290" i="3"/>
  <c r="M1289" i="3"/>
  <c r="L1289" i="3"/>
  <c r="K1289" i="3"/>
  <c r="J1289" i="3"/>
  <c r="M1288" i="3"/>
  <c r="L1288" i="3"/>
  <c r="K1288" i="3"/>
  <c r="J1288" i="3"/>
  <c r="M1287" i="3"/>
  <c r="L1287" i="3"/>
  <c r="K1287" i="3"/>
  <c r="J1287" i="3"/>
  <c r="M1286" i="3"/>
  <c r="L1286" i="3"/>
  <c r="K1286" i="3"/>
  <c r="J1286" i="3"/>
  <c r="M1285" i="3"/>
  <c r="L1285" i="3"/>
  <c r="K1285" i="3"/>
  <c r="J1285" i="3"/>
  <c r="M1284" i="3"/>
  <c r="L1284" i="3"/>
  <c r="K1284" i="3"/>
  <c r="J1284" i="3"/>
  <c r="M1283" i="3"/>
  <c r="L1283" i="3"/>
  <c r="K1283" i="3"/>
  <c r="J1283" i="3"/>
  <c r="M1282" i="3"/>
  <c r="L1282" i="3"/>
  <c r="K1282" i="3"/>
  <c r="J1282" i="3"/>
  <c r="M1281" i="3"/>
  <c r="L1281" i="3"/>
  <c r="K1281" i="3"/>
  <c r="J1281" i="3"/>
  <c r="M1280" i="3"/>
  <c r="L1280" i="3"/>
  <c r="K1280" i="3"/>
  <c r="J1280" i="3"/>
  <c r="M1279" i="3"/>
  <c r="L1279" i="3"/>
  <c r="K1279" i="3"/>
  <c r="J1279" i="3"/>
  <c r="M1278" i="3"/>
  <c r="L1278" i="3"/>
  <c r="K1278" i="3"/>
  <c r="J1278" i="3"/>
  <c r="M1277" i="3"/>
  <c r="L1277" i="3"/>
  <c r="K1277" i="3"/>
  <c r="J1277" i="3"/>
  <c r="M1276" i="3"/>
  <c r="L1276" i="3"/>
  <c r="K1276" i="3"/>
  <c r="J1276" i="3"/>
  <c r="M1275" i="3"/>
  <c r="L1275" i="3"/>
  <c r="K1275" i="3"/>
  <c r="J1275" i="3"/>
  <c r="M1274" i="3"/>
  <c r="L1274" i="3"/>
  <c r="K1274" i="3"/>
  <c r="J1274" i="3"/>
  <c r="M1273" i="3"/>
  <c r="L1273" i="3"/>
  <c r="K1273" i="3"/>
  <c r="J1273" i="3"/>
  <c r="M1272" i="3"/>
  <c r="L1272" i="3"/>
  <c r="K1272" i="3"/>
  <c r="J1272" i="3"/>
  <c r="M1271" i="3"/>
  <c r="L1271" i="3"/>
  <c r="K1271" i="3"/>
  <c r="J1271" i="3"/>
  <c r="M1270" i="3"/>
  <c r="L1270" i="3"/>
  <c r="K1270" i="3"/>
  <c r="J1270" i="3"/>
  <c r="M1269" i="3"/>
  <c r="L1269" i="3"/>
  <c r="K1269" i="3"/>
  <c r="J1269" i="3"/>
  <c r="M1268" i="3"/>
  <c r="L1268" i="3"/>
  <c r="K1268" i="3"/>
  <c r="J1268" i="3"/>
  <c r="M1267" i="3"/>
  <c r="L1267" i="3"/>
  <c r="K1267" i="3"/>
  <c r="J1267" i="3"/>
  <c r="M1266" i="3"/>
  <c r="L1266" i="3"/>
  <c r="K1266" i="3"/>
  <c r="J1266" i="3"/>
  <c r="M1265" i="3"/>
  <c r="L1265" i="3"/>
  <c r="K1265" i="3"/>
  <c r="J1265" i="3"/>
  <c r="M1264" i="3"/>
  <c r="L1264" i="3"/>
  <c r="K1264" i="3"/>
  <c r="J1264" i="3"/>
  <c r="M1263" i="3"/>
  <c r="L1263" i="3"/>
  <c r="K1263" i="3"/>
  <c r="J1263" i="3"/>
  <c r="M1262" i="3"/>
  <c r="L1262" i="3"/>
  <c r="K1262" i="3"/>
  <c r="J1262" i="3"/>
  <c r="M1261" i="3"/>
  <c r="L1261" i="3"/>
  <c r="K1261" i="3"/>
  <c r="J1261" i="3"/>
  <c r="M1260" i="3"/>
  <c r="L1260" i="3"/>
  <c r="K1260" i="3"/>
  <c r="J1260" i="3"/>
  <c r="M1259" i="3"/>
  <c r="L1259" i="3"/>
  <c r="K1259" i="3"/>
  <c r="J1259" i="3"/>
  <c r="M1258" i="3"/>
  <c r="L1258" i="3"/>
  <c r="K1258" i="3"/>
  <c r="J1258" i="3"/>
  <c r="M1257" i="3"/>
  <c r="L1257" i="3"/>
  <c r="K1257" i="3"/>
  <c r="J1257" i="3"/>
  <c r="M1256" i="3"/>
  <c r="L1256" i="3"/>
  <c r="K1256" i="3"/>
  <c r="J1256" i="3"/>
  <c r="M1255" i="3"/>
  <c r="L1255" i="3"/>
  <c r="K1255" i="3"/>
  <c r="J1255" i="3"/>
  <c r="M1254" i="3"/>
  <c r="L1254" i="3"/>
  <c r="K1254" i="3"/>
  <c r="J1254" i="3"/>
  <c r="M1253" i="3"/>
  <c r="L1253" i="3"/>
  <c r="K1253" i="3"/>
  <c r="J1253" i="3"/>
  <c r="M1252" i="3"/>
  <c r="L1252" i="3"/>
  <c r="K1252" i="3"/>
  <c r="J1252" i="3"/>
  <c r="M1251" i="3"/>
  <c r="L1251" i="3"/>
  <c r="K1251" i="3"/>
  <c r="J1251" i="3"/>
  <c r="M1250" i="3"/>
  <c r="L1250" i="3"/>
  <c r="K1250" i="3"/>
  <c r="J1250" i="3"/>
  <c r="M1249" i="3"/>
  <c r="L1249" i="3"/>
  <c r="K1249" i="3"/>
  <c r="J1249" i="3"/>
  <c r="M1248" i="3"/>
  <c r="L1248" i="3"/>
  <c r="K1248" i="3"/>
  <c r="J1248" i="3"/>
  <c r="M1247" i="3"/>
  <c r="L1247" i="3"/>
  <c r="K1247" i="3"/>
  <c r="J1247" i="3"/>
  <c r="M1246" i="3"/>
  <c r="L1246" i="3"/>
  <c r="K1246" i="3"/>
  <c r="J1246" i="3"/>
  <c r="M1245" i="3"/>
  <c r="L1245" i="3"/>
  <c r="K1245" i="3"/>
  <c r="J1245" i="3"/>
  <c r="M1244" i="3"/>
  <c r="L1244" i="3"/>
  <c r="K1244" i="3"/>
  <c r="J1244" i="3"/>
  <c r="M1243" i="3"/>
  <c r="L1243" i="3"/>
  <c r="K1243" i="3"/>
  <c r="J1243" i="3"/>
  <c r="M1242" i="3"/>
  <c r="L1242" i="3"/>
  <c r="K1242" i="3"/>
  <c r="J1242" i="3"/>
  <c r="M1241" i="3"/>
  <c r="L1241" i="3"/>
  <c r="K1241" i="3"/>
  <c r="J1241" i="3"/>
  <c r="M1240" i="3"/>
  <c r="L1240" i="3"/>
  <c r="K1240" i="3"/>
  <c r="J1240" i="3"/>
  <c r="M1239" i="3"/>
  <c r="L1239" i="3"/>
  <c r="K1239" i="3"/>
  <c r="J1239" i="3"/>
  <c r="M1238" i="3"/>
  <c r="L1238" i="3"/>
  <c r="K1238" i="3"/>
  <c r="J1238" i="3"/>
  <c r="M1237" i="3"/>
  <c r="L1237" i="3"/>
  <c r="K1237" i="3"/>
  <c r="J1237" i="3"/>
  <c r="M1236" i="3"/>
  <c r="L1236" i="3"/>
  <c r="K1236" i="3"/>
  <c r="J1236" i="3"/>
  <c r="M1235" i="3"/>
  <c r="L1235" i="3"/>
  <c r="K1235" i="3"/>
  <c r="J1235" i="3"/>
  <c r="M1234" i="3"/>
  <c r="L1234" i="3"/>
  <c r="K1234" i="3"/>
  <c r="J1234" i="3"/>
  <c r="M1233" i="3"/>
  <c r="L1233" i="3"/>
  <c r="K1233" i="3"/>
  <c r="J1233" i="3"/>
  <c r="M1232" i="3"/>
  <c r="L1232" i="3"/>
  <c r="K1232" i="3"/>
  <c r="J1232" i="3"/>
  <c r="M1231" i="3"/>
  <c r="L1231" i="3"/>
  <c r="K1231" i="3"/>
  <c r="J1231" i="3"/>
  <c r="M1230" i="3"/>
  <c r="L1230" i="3"/>
  <c r="K1230" i="3"/>
  <c r="J1230" i="3"/>
  <c r="M1229" i="3"/>
  <c r="L1229" i="3"/>
  <c r="K1229" i="3"/>
  <c r="J1229" i="3"/>
  <c r="M1228" i="3"/>
  <c r="L1228" i="3"/>
  <c r="K1228" i="3"/>
  <c r="J1228" i="3"/>
  <c r="M1227" i="3"/>
  <c r="L1227" i="3"/>
  <c r="K1227" i="3"/>
  <c r="J1227" i="3"/>
  <c r="M1226" i="3"/>
  <c r="L1226" i="3"/>
  <c r="K1226" i="3"/>
  <c r="J1226" i="3"/>
  <c r="M1225" i="3"/>
  <c r="L1225" i="3"/>
  <c r="K1225" i="3"/>
  <c r="J1225" i="3"/>
  <c r="M1224" i="3"/>
  <c r="L1224" i="3"/>
  <c r="K1224" i="3"/>
  <c r="J1224" i="3"/>
  <c r="M1223" i="3"/>
  <c r="L1223" i="3"/>
  <c r="K1223" i="3"/>
  <c r="J1223" i="3"/>
  <c r="M1222" i="3"/>
  <c r="L1222" i="3"/>
  <c r="K1222" i="3"/>
  <c r="J1222" i="3"/>
  <c r="M1221" i="3"/>
  <c r="L1221" i="3"/>
  <c r="K1221" i="3"/>
  <c r="J1221" i="3"/>
  <c r="M1220" i="3"/>
  <c r="L1220" i="3"/>
  <c r="K1220" i="3"/>
  <c r="J1220" i="3"/>
  <c r="M1219" i="3"/>
  <c r="L1219" i="3"/>
  <c r="K1219" i="3"/>
  <c r="J1219" i="3"/>
  <c r="M1218" i="3"/>
  <c r="L1218" i="3"/>
  <c r="K1218" i="3"/>
  <c r="J1218" i="3"/>
  <c r="M1217" i="3"/>
  <c r="L1217" i="3"/>
  <c r="K1217" i="3"/>
  <c r="J1217" i="3"/>
  <c r="M1216" i="3"/>
  <c r="L1216" i="3"/>
  <c r="K1216" i="3"/>
  <c r="J1216" i="3"/>
  <c r="M1215" i="3"/>
  <c r="L1215" i="3"/>
  <c r="K1215" i="3"/>
  <c r="J1215" i="3"/>
  <c r="M1214" i="3"/>
  <c r="L1214" i="3"/>
  <c r="K1214" i="3"/>
  <c r="J1214" i="3"/>
  <c r="M1213" i="3"/>
  <c r="L1213" i="3"/>
  <c r="K1213" i="3"/>
  <c r="J1213" i="3"/>
  <c r="M1212" i="3"/>
  <c r="L1212" i="3"/>
  <c r="K1212" i="3"/>
  <c r="J1212" i="3"/>
  <c r="M1211" i="3"/>
  <c r="L1211" i="3"/>
  <c r="K1211" i="3"/>
  <c r="J1211" i="3"/>
  <c r="M1210" i="3"/>
  <c r="L1210" i="3"/>
  <c r="K1210" i="3"/>
  <c r="J1210" i="3"/>
  <c r="M1209" i="3"/>
  <c r="L1209" i="3"/>
  <c r="K1209" i="3"/>
  <c r="J1209" i="3"/>
  <c r="M1208" i="3"/>
  <c r="L1208" i="3"/>
  <c r="K1208" i="3"/>
  <c r="J1208" i="3"/>
  <c r="M1207" i="3"/>
  <c r="L1207" i="3"/>
  <c r="K1207" i="3"/>
  <c r="J1207" i="3"/>
  <c r="M1206" i="3"/>
  <c r="L1206" i="3"/>
  <c r="K1206" i="3"/>
  <c r="J1206" i="3"/>
  <c r="M1205" i="3"/>
  <c r="L1205" i="3"/>
  <c r="K1205" i="3"/>
  <c r="J1205" i="3"/>
  <c r="M1204" i="3"/>
  <c r="L1204" i="3"/>
  <c r="K1204" i="3"/>
  <c r="J1204" i="3"/>
  <c r="M1203" i="3"/>
  <c r="L1203" i="3"/>
  <c r="K1203" i="3"/>
  <c r="J1203" i="3"/>
  <c r="M1202" i="3"/>
  <c r="L1202" i="3"/>
  <c r="K1202" i="3"/>
  <c r="J1202" i="3"/>
  <c r="M1201" i="3"/>
  <c r="L1201" i="3"/>
  <c r="K1201" i="3"/>
  <c r="J1201" i="3"/>
  <c r="M1200" i="3"/>
  <c r="L1200" i="3"/>
  <c r="K1200" i="3"/>
  <c r="J1200" i="3"/>
  <c r="M1199" i="3"/>
  <c r="L1199" i="3"/>
  <c r="K1199" i="3"/>
  <c r="J1199" i="3"/>
  <c r="M1198" i="3"/>
  <c r="L1198" i="3"/>
  <c r="K1198" i="3"/>
  <c r="J1198" i="3"/>
  <c r="M1197" i="3"/>
  <c r="L1197" i="3"/>
  <c r="K1197" i="3"/>
  <c r="J1197" i="3"/>
  <c r="M1196" i="3"/>
  <c r="L1196" i="3"/>
  <c r="K1196" i="3"/>
  <c r="J1196" i="3"/>
  <c r="M1195" i="3"/>
  <c r="L1195" i="3"/>
  <c r="K1195" i="3"/>
  <c r="J1195" i="3"/>
  <c r="M1194" i="3"/>
  <c r="L1194" i="3"/>
  <c r="K1194" i="3"/>
  <c r="J1194" i="3"/>
  <c r="M1193" i="3"/>
  <c r="L1193" i="3"/>
  <c r="K1193" i="3"/>
  <c r="J1193" i="3"/>
  <c r="M1192" i="3"/>
  <c r="L1192" i="3"/>
  <c r="K1192" i="3"/>
  <c r="J1192" i="3"/>
  <c r="M1191" i="3"/>
  <c r="L1191" i="3"/>
  <c r="K1191" i="3"/>
  <c r="J1191" i="3"/>
  <c r="M1190" i="3"/>
  <c r="L1190" i="3"/>
  <c r="K1190" i="3"/>
  <c r="J1190" i="3"/>
  <c r="M1189" i="3"/>
  <c r="L1189" i="3"/>
  <c r="K1189" i="3"/>
  <c r="J1189" i="3"/>
  <c r="M1188" i="3"/>
  <c r="L1188" i="3"/>
  <c r="K1188" i="3"/>
  <c r="J1188" i="3"/>
  <c r="M1187" i="3"/>
  <c r="L1187" i="3"/>
  <c r="K1187" i="3"/>
  <c r="J1187" i="3"/>
  <c r="M1186" i="3"/>
  <c r="L1186" i="3"/>
  <c r="K1186" i="3"/>
  <c r="J1186" i="3"/>
  <c r="M1185" i="3"/>
  <c r="L1185" i="3"/>
  <c r="K1185" i="3"/>
  <c r="J1185" i="3"/>
  <c r="M1184" i="3"/>
  <c r="L1184" i="3"/>
  <c r="K1184" i="3"/>
  <c r="J1184" i="3"/>
  <c r="M1183" i="3"/>
  <c r="L1183" i="3"/>
  <c r="K1183" i="3"/>
  <c r="J1183" i="3"/>
  <c r="M1182" i="3"/>
  <c r="L1182" i="3"/>
  <c r="K1182" i="3"/>
  <c r="J1182" i="3"/>
  <c r="M1181" i="3"/>
  <c r="L1181" i="3"/>
  <c r="K1181" i="3"/>
  <c r="J1181" i="3"/>
  <c r="M1180" i="3"/>
  <c r="L1180" i="3"/>
  <c r="K1180" i="3"/>
  <c r="J1180" i="3"/>
  <c r="M1179" i="3"/>
  <c r="L1179" i="3"/>
  <c r="K1179" i="3"/>
  <c r="J1179" i="3"/>
  <c r="M1178" i="3"/>
  <c r="L1178" i="3"/>
  <c r="K1178" i="3"/>
  <c r="J1178" i="3"/>
  <c r="M1177" i="3"/>
  <c r="L1177" i="3"/>
  <c r="K1177" i="3"/>
  <c r="J1177" i="3"/>
  <c r="M1176" i="3"/>
  <c r="L1176" i="3"/>
  <c r="K1176" i="3"/>
  <c r="J1176" i="3"/>
  <c r="M1175" i="3"/>
  <c r="L1175" i="3"/>
  <c r="K1175" i="3"/>
  <c r="J1175" i="3"/>
  <c r="M1174" i="3"/>
  <c r="L1174" i="3"/>
  <c r="K1174" i="3"/>
  <c r="J1174" i="3"/>
  <c r="M1173" i="3"/>
  <c r="L1173" i="3"/>
  <c r="K1173" i="3"/>
  <c r="J1173" i="3"/>
  <c r="M1172" i="3"/>
  <c r="L1172" i="3"/>
  <c r="K1172" i="3"/>
  <c r="J1172" i="3"/>
  <c r="M1171" i="3"/>
  <c r="L1171" i="3"/>
  <c r="K1171" i="3"/>
  <c r="J1171" i="3"/>
  <c r="M1170" i="3"/>
  <c r="L1170" i="3"/>
  <c r="K1170" i="3"/>
  <c r="J1170" i="3"/>
  <c r="M1169" i="3"/>
  <c r="L1169" i="3"/>
  <c r="K1169" i="3"/>
  <c r="J1169" i="3"/>
  <c r="M1168" i="3"/>
  <c r="L1168" i="3"/>
  <c r="K1168" i="3"/>
  <c r="J1168" i="3"/>
  <c r="M1167" i="3"/>
  <c r="L1167" i="3"/>
  <c r="K1167" i="3"/>
  <c r="J1167" i="3"/>
  <c r="M1166" i="3"/>
  <c r="L1166" i="3"/>
  <c r="K1166" i="3"/>
  <c r="J1166" i="3"/>
  <c r="M1165" i="3"/>
  <c r="L1165" i="3"/>
  <c r="K1165" i="3"/>
  <c r="J1165" i="3"/>
  <c r="M1164" i="3"/>
  <c r="L1164" i="3"/>
  <c r="K1164" i="3"/>
  <c r="J1164" i="3"/>
  <c r="M1163" i="3"/>
  <c r="L1163" i="3"/>
  <c r="K1163" i="3"/>
  <c r="J1163" i="3"/>
  <c r="M1162" i="3"/>
  <c r="L1162" i="3"/>
  <c r="K1162" i="3"/>
  <c r="J1162" i="3"/>
  <c r="M1161" i="3"/>
  <c r="L1161" i="3"/>
  <c r="K1161" i="3"/>
  <c r="J1161" i="3"/>
  <c r="M1160" i="3"/>
  <c r="L1160" i="3"/>
  <c r="K1160" i="3"/>
  <c r="J1160" i="3"/>
  <c r="M1159" i="3"/>
  <c r="L1159" i="3"/>
  <c r="K1159" i="3"/>
  <c r="J1159" i="3"/>
  <c r="M1158" i="3"/>
  <c r="L1158" i="3"/>
  <c r="K1158" i="3"/>
  <c r="J1158" i="3"/>
  <c r="M1157" i="3"/>
  <c r="L1157" i="3"/>
  <c r="K1157" i="3"/>
  <c r="J1157" i="3"/>
  <c r="M1156" i="3"/>
  <c r="L1156" i="3"/>
  <c r="K1156" i="3"/>
  <c r="J1156" i="3"/>
  <c r="M1155" i="3"/>
  <c r="L1155" i="3"/>
  <c r="K1155" i="3"/>
  <c r="J1155" i="3"/>
  <c r="M1154" i="3"/>
  <c r="L1154" i="3"/>
  <c r="K1154" i="3"/>
  <c r="J1154" i="3"/>
  <c r="M1153" i="3"/>
  <c r="L1153" i="3"/>
  <c r="K1153" i="3"/>
  <c r="J1153" i="3"/>
  <c r="M1152" i="3"/>
  <c r="L1152" i="3"/>
  <c r="K1152" i="3"/>
  <c r="J1152" i="3"/>
  <c r="M1151" i="3"/>
  <c r="L1151" i="3"/>
  <c r="K1151" i="3"/>
  <c r="J1151" i="3"/>
  <c r="M1150" i="3"/>
  <c r="L1150" i="3"/>
  <c r="K1150" i="3"/>
  <c r="J1150" i="3"/>
  <c r="M1149" i="3"/>
  <c r="L1149" i="3"/>
  <c r="K1149" i="3"/>
  <c r="J1149" i="3"/>
  <c r="M1148" i="3"/>
  <c r="L1148" i="3"/>
  <c r="K1148" i="3"/>
  <c r="J1148" i="3"/>
  <c r="M1147" i="3"/>
  <c r="L1147" i="3"/>
  <c r="K1147" i="3"/>
  <c r="J1147" i="3"/>
  <c r="M1146" i="3"/>
  <c r="L1146" i="3"/>
  <c r="K1146" i="3"/>
  <c r="J1146" i="3"/>
  <c r="M1145" i="3"/>
  <c r="L1145" i="3"/>
  <c r="K1145" i="3"/>
  <c r="J1145" i="3"/>
  <c r="M1144" i="3"/>
  <c r="L1144" i="3"/>
  <c r="K1144" i="3"/>
  <c r="J1144" i="3"/>
  <c r="M1143" i="3"/>
  <c r="L1143" i="3"/>
  <c r="K1143" i="3"/>
  <c r="J1143" i="3"/>
  <c r="M1142" i="3"/>
  <c r="L1142" i="3"/>
  <c r="K1142" i="3"/>
  <c r="J1142" i="3"/>
  <c r="M1141" i="3"/>
  <c r="L1141" i="3"/>
  <c r="K1141" i="3"/>
  <c r="J1141" i="3"/>
  <c r="M1140" i="3"/>
  <c r="L1140" i="3"/>
  <c r="K1140" i="3"/>
  <c r="J1140" i="3"/>
  <c r="M1139" i="3"/>
  <c r="L1139" i="3"/>
  <c r="K1139" i="3"/>
  <c r="J1139" i="3"/>
  <c r="M1138" i="3"/>
  <c r="L1138" i="3"/>
  <c r="K1138" i="3"/>
  <c r="J1138" i="3"/>
  <c r="M1137" i="3"/>
  <c r="L1137" i="3"/>
  <c r="K1137" i="3"/>
  <c r="J1137" i="3"/>
  <c r="M1136" i="3"/>
  <c r="L1136" i="3"/>
  <c r="K1136" i="3"/>
  <c r="J1136" i="3"/>
  <c r="M1135" i="3"/>
  <c r="L1135" i="3"/>
  <c r="K1135" i="3"/>
  <c r="J1135" i="3"/>
  <c r="M1134" i="3"/>
  <c r="L1134" i="3"/>
  <c r="K1134" i="3"/>
  <c r="J1134" i="3"/>
  <c r="M1133" i="3"/>
  <c r="L1133" i="3"/>
  <c r="K1133" i="3"/>
  <c r="J1133" i="3"/>
  <c r="M1132" i="3"/>
  <c r="L1132" i="3"/>
  <c r="K1132" i="3"/>
  <c r="J1132" i="3"/>
  <c r="M1131" i="3"/>
  <c r="L1131" i="3"/>
  <c r="K1131" i="3"/>
  <c r="J1131" i="3"/>
  <c r="M1130" i="3"/>
  <c r="L1130" i="3"/>
  <c r="K1130" i="3"/>
  <c r="J1130" i="3"/>
  <c r="M1129" i="3"/>
  <c r="L1129" i="3"/>
  <c r="K1129" i="3"/>
  <c r="J1129" i="3"/>
  <c r="M1128" i="3"/>
  <c r="L1128" i="3"/>
  <c r="K1128" i="3"/>
  <c r="J1128" i="3"/>
  <c r="M1127" i="3"/>
  <c r="L1127" i="3"/>
  <c r="K1127" i="3"/>
  <c r="J1127" i="3"/>
  <c r="M1126" i="3"/>
  <c r="L1126" i="3"/>
  <c r="K1126" i="3"/>
  <c r="J1126" i="3"/>
  <c r="M1125" i="3"/>
  <c r="L1125" i="3"/>
  <c r="K1125" i="3"/>
  <c r="J1125" i="3"/>
  <c r="M1124" i="3"/>
  <c r="L1124" i="3"/>
  <c r="K1124" i="3"/>
  <c r="J1124" i="3"/>
  <c r="M1123" i="3"/>
  <c r="L1123" i="3"/>
  <c r="K1123" i="3"/>
  <c r="J1123" i="3"/>
  <c r="M1122" i="3"/>
  <c r="L1122" i="3"/>
  <c r="K1122" i="3"/>
  <c r="J1122" i="3"/>
  <c r="M1121" i="3"/>
  <c r="L1121" i="3"/>
  <c r="K1121" i="3"/>
  <c r="J1121" i="3"/>
  <c r="M1120" i="3"/>
  <c r="L1120" i="3"/>
  <c r="K1120" i="3"/>
  <c r="J1120" i="3"/>
  <c r="M1119" i="3"/>
  <c r="L1119" i="3"/>
  <c r="K1119" i="3"/>
  <c r="J1119" i="3"/>
  <c r="M1118" i="3"/>
  <c r="L1118" i="3"/>
  <c r="K1118" i="3"/>
  <c r="J1118" i="3"/>
  <c r="M1117" i="3"/>
  <c r="L1117" i="3"/>
  <c r="K1117" i="3"/>
  <c r="J1117" i="3"/>
  <c r="M1116" i="3"/>
  <c r="L1116" i="3"/>
  <c r="K1116" i="3"/>
  <c r="J1116" i="3"/>
  <c r="M1115" i="3"/>
  <c r="L1115" i="3"/>
  <c r="K1115" i="3"/>
  <c r="J1115" i="3"/>
  <c r="M1114" i="3"/>
  <c r="L1114" i="3"/>
  <c r="K1114" i="3"/>
  <c r="J1114" i="3"/>
  <c r="M1113" i="3"/>
  <c r="L1113" i="3"/>
  <c r="K1113" i="3"/>
  <c r="J1113" i="3"/>
  <c r="M1112" i="3"/>
  <c r="L1112" i="3"/>
  <c r="K1112" i="3"/>
  <c r="J1112" i="3"/>
  <c r="M1111" i="3"/>
  <c r="L1111" i="3"/>
  <c r="K1111" i="3"/>
  <c r="J1111" i="3"/>
  <c r="M1110" i="3"/>
  <c r="L1110" i="3"/>
  <c r="K1110" i="3"/>
  <c r="J1110" i="3"/>
  <c r="M1109" i="3"/>
  <c r="L1109" i="3"/>
  <c r="K1109" i="3"/>
  <c r="J1109" i="3"/>
  <c r="M1108" i="3"/>
  <c r="L1108" i="3"/>
  <c r="K1108" i="3"/>
  <c r="J1108" i="3"/>
  <c r="M1107" i="3"/>
  <c r="L1107" i="3"/>
  <c r="K1107" i="3"/>
  <c r="J1107" i="3"/>
  <c r="M1106" i="3"/>
  <c r="L1106" i="3"/>
  <c r="K1106" i="3"/>
  <c r="J1106" i="3"/>
  <c r="M1105" i="3"/>
  <c r="L1105" i="3"/>
  <c r="K1105" i="3"/>
  <c r="J1105" i="3"/>
  <c r="M1104" i="3"/>
  <c r="L1104" i="3"/>
  <c r="K1104" i="3"/>
  <c r="J1104" i="3"/>
  <c r="M1103" i="3"/>
  <c r="L1103" i="3"/>
  <c r="K1103" i="3"/>
  <c r="J1103" i="3"/>
  <c r="M1102" i="3"/>
  <c r="L1102" i="3"/>
  <c r="K1102" i="3"/>
  <c r="J1102" i="3"/>
  <c r="M1101" i="3"/>
  <c r="L1101" i="3"/>
  <c r="K1101" i="3"/>
  <c r="J1101" i="3"/>
  <c r="M1100" i="3"/>
  <c r="L1100" i="3"/>
  <c r="K1100" i="3"/>
  <c r="J1100" i="3"/>
  <c r="M1099" i="3"/>
  <c r="L1099" i="3"/>
  <c r="K1099" i="3"/>
  <c r="J1099" i="3"/>
  <c r="M1098" i="3"/>
  <c r="L1098" i="3"/>
  <c r="K1098" i="3"/>
  <c r="J1098" i="3"/>
  <c r="M1097" i="3"/>
  <c r="L1097" i="3"/>
  <c r="K1097" i="3"/>
  <c r="J1097" i="3"/>
  <c r="M1096" i="3"/>
  <c r="L1096" i="3"/>
  <c r="K1096" i="3"/>
  <c r="J1096" i="3"/>
  <c r="M1095" i="3"/>
  <c r="L1095" i="3"/>
  <c r="K1095" i="3"/>
  <c r="J1095" i="3"/>
  <c r="M1094" i="3"/>
  <c r="L1094" i="3"/>
  <c r="K1094" i="3"/>
  <c r="J1094" i="3"/>
  <c r="M1093" i="3"/>
  <c r="L1093" i="3"/>
  <c r="K1093" i="3"/>
  <c r="J1093" i="3"/>
  <c r="M1092" i="3"/>
  <c r="L1092" i="3"/>
  <c r="K1092" i="3"/>
  <c r="J1092" i="3"/>
  <c r="M1091" i="3"/>
  <c r="L1091" i="3"/>
  <c r="K1091" i="3"/>
  <c r="J1091" i="3"/>
  <c r="M1090" i="3"/>
  <c r="L1090" i="3"/>
  <c r="K1090" i="3"/>
  <c r="J1090" i="3"/>
  <c r="M1089" i="3"/>
  <c r="L1089" i="3"/>
  <c r="K1089" i="3"/>
  <c r="J1089" i="3"/>
  <c r="M1088" i="3"/>
  <c r="L1088" i="3"/>
  <c r="K1088" i="3"/>
  <c r="J1088" i="3"/>
  <c r="M1087" i="3"/>
  <c r="L1087" i="3"/>
  <c r="K1087" i="3"/>
  <c r="J1087" i="3"/>
  <c r="M1086" i="3"/>
  <c r="L1086" i="3"/>
  <c r="K1086" i="3"/>
  <c r="J1086" i="3"/>
  <c r="M1085" i="3"/>
  <c r="L1085" i="3"/>
  <c r="K1085" i="3"/>
  <c r="J1085" i="3"/>
  <c r="M1084" i="3"/>
  <c r="L1084" i="3"/>
  <c r="K1084" i="3"/>
  <c r="J1084" i="3"/>
  <c r="M1083" i="3"/>
  <c r="L1083" i="3"/>
  <c r="K1083" i="3"/>
  <c r="J1083" i="3"/>
  <c r="M1082" i="3"/>
  <c r="L1082" i="3"/>
  <c r="K1082" i="3"/>
  <c r="J1082" i="3"/>
  <c r="M1081" i="3"/>
  <c r="L1081" i="3"/>
  <c r="K1081" i="3"/>
  <c r="J1081" i="3"/>
  <c r="M1080" i="3"/>
  <c r="L1080" i="3"/>
  <c r="K1080" i="3"/>
  <c r="J1080" i="3"/>
  <c r="M1079" i="3"/>
  <c r="L1079" i="3"/>
  <c r="K1079" i="3"/>
  <c r="J1079" i="3"/>
  <c r="M1078" i="3"/>
  <c r="L1078" i="3"/>
  <c r="K1078" i="3"/>
  <c r="J1078" i="3"/>
  <c r="M1077" i="3"/>
  <c r="L1077" i="3"/>
  <c r="K1077" i="3"/>
  <c r="J1077" i="3"/>
  <c r="M1076" i="3"/>
  <c r="L1076" i="3"/>
  <c r="K1076" i="3"/>
  <c r="J1076" i="3"/>
  <c r="M1075" i="3"/>
  <c r="L1075" i="3"/>
  <c r="K1075" i="3"/>
  <c r="J1075" i="3"/>
  <c r="M1074" i="3"/>
  <c r="L1074" i="3"/>
  <c r="K1074" i="3"/>
  <c r="J1074" i="3"/>
  <c r="M1073" i="3"/>
  <c r="L1073" i="3"/>
  <c r="K1073" i="3"/>
  <c r="J1073" i="3"/>
  <c r="M1072" i="3"/>
  <c r="L1072" i="3"/>
  <c r="K1072" i="3"/>
  <c r="J1072" i="3"/>
  <c r="M1071" i="3"/>
  <c r="L1071" i="3"/>
  <c r="K1071" i="3"/>
  <c r="J1071" i="3"/>
  <c r="M1070" i="3"/>
  <c r="L1070" i="3"/>
  <c r="K1070" i="3"/>
  <c r="J1070" i="3"/>
  <c r="M1069" i="3"/>
  <c r="L1069" i="3"/>
  <c r="K1069" i="3"/>
  <c r="J1069" i="3"/>
  <c r="M1068" i="3"/>
  <c r="L1068" i="3"/>
  <c r="K1068" i="3"/>
  <c r="J1068" i="3"/>
  <c r="M1067" i="3"/>
  <c r="L1067" i="3"/>
  <c r="K1067" i="3"/>
  <c r="J1067" i="3"/>
  <c r="M1066" i="3"/>
  <c r="L1066" i="3"/>
  <c r="K1066" i="3"/>
  <c r="J1066" i="3"/>
  <c r="M1065" i="3"/>
  <c r="L1065" i="3"/>
  <c r="K1065" i="3"/>
  <c r="J1065" i="3"/>
  <c r="M1064" i="3"/>
  <c r="L1064" i="3"/>
  <c r="K1064" i="3"/>
  <c r="J1064" i="3"/>
  <c r="M1063" i="3"/>
  <c r="L1063" i="3"/>
  <c r="K1063" i="3"/>
  <c r="J1063" i="3"/>
  <c r="M1062" i="3"/>
  <c r="L1062" i="3"/>
  <c r="K1062" i="3"/>
  <c r="J1062" i="3"/>
  <c r="M1061" i="3"/>
  <c r="L1061" i="3"/>
  <c r="K1061" i="3"/>
  <c r="J1061" i="3"/>
  <c r="M1060" i="3"/>
  <c r="L1060" i="3"/>
  <c r="K1060" i="3"/>
  <c r="J1060" i="3"/>
  <c r="M1059" i="3"/>
  <c r="L1059" i="3"/>
  <c r="K1059" i="3"/>
  <c r="J1059" i="3"/>
  <c r="M1058" i="3"/>
  <c r="L1058" i="3"/>
  <c r="K1058" i="3"/>
  <c r="J1058" i="3"/>
  <c r="M1057" i="3"/>
  <c r="L1057" i="3"/>
  <c r="K1057" i="3"/>
  <c r="J1057" i="3"/>
  <c r="M1056" i="3"/>
  <c r="L1056" i="3"/>
  <c r="K1056" i="3"/>
  <c r="J1056" i="3"/>
  <c r="M1055" i="3"/>
  <c r="L1055" i="3"/>
  <c r="K1055" i="3"/>
  <c r="J1055" i="3"/>
  <c r="M1054" i="3"/>
  <c r="L1054" i="3"/>
  <c r="K1054" i="3"/>
  <c r="J1054" i="3"/>
  <c r="M1053" i="3"/>
  <c r="L1053" i="3"/>
  <c r="K1053" i="3"/>
  <c r="J1053" i="3"/>
  <c r="M1052" i="3"/>
  <c r="L1052" i="3"/>
  <c r="K1052" i="3"/>
  <c r="J1052" i="3"/>
  <c r="M1051" i="3"/>
  <c r="L1051" i="3"/>
  <c r="K1051" i="3"/>
  <c r="J1051" i="3"/>
  <c r="M1050" i="3"/>
  <c r="L1050" i="3"/>
  <c r="K1050" i="3"/>
  <c r="J1050" i="3"/>
  <c r="M1049" i="3"/>
  <c r="L1049" i="3"/>
  <c r="K1049" i="3"/>
  <c r="J1049" i="3"/>
  <c r="M1048" i="3"/>
  <c r="L1048" i="3"/>
  <c r="K1048" i="3"/>
  <c r="J1048" i="3"/>
  <c r="M1047" i="3"/>
  <c r="L1047" i="3"/>
  <c r="K1047" i="3"/>
  <c r="J1047" i="3"/>
  <c r="M1046" i="3"/>
  <c r="L1046" i="3"/>
  <c r="K1046" i="3"/>
  <c r="J1046" i="3"/>
  <c r="M1045" i="3"/>
  <c r="L1045" i="3"/>
  <c r="K1045" i="3"/>
  <c r="J1045" i="3"/>
  <c r="M1044" i="3"/>
  <c r="L1044" i="3"/>
  <c r="K1044" i="3"/>
  <c r="J1044" i="3"/>
  <c r="M1043" i="3"/>
  <c r="L1043" i="3"/>
  <c r="K1043" i="3"/>
  <c r="J1043" i="3"/>
  <c r="M1042" i="3"/>
  <c r="L1042" i="3"/>
  <c r="K1042" i="3"/>
  <c r="J1042" i="3"/>
  <c r="M1041" i="3"/>
  <c r="L1041" i="3"/>
  <c r="K1041" i="3"/>
  <c r="J1041" i="3"/>
  <c r="M1040" i="3"/>
  <c r="L1040" i="3"/>
  <c r="K1040" i="3"/>
  <c r="J1040" i="3"/>
  <c r="M1039" i="3"/>
  <c r="L1039" i="3"/>
  <c r="K1039" i="3"/>
  <c r="J1039" i="3"/>
  <c r="M1038" i="3"/>
  <c r="L1038" i="3"/>
  <c r="K1038" i="3"/>
  <c r="J1038" i="3"/>
  <c r="M1037" i="3"/>
  <c r="L1037" i="3"/>
  <c r="K1037" i="3"/>
  <c r="J1037" i="3"/>
  <c r="M1036" i="3"/>
  <c r="L1036" i="3"/>
  <c r="K1036" i="3"/>
  <c r="J1036" i="3"/>
  <c r="M1035" i="3"/>
  <c r="L1035" i="3"/>
  <c r="K1035" i="3"/>
  <c r="J1035" i="3"/>
  <c r="M1034" i="3"/>
  <c r="L1034" i="3"/>
  <c r="K1034" i="3"/>
  <c r="J1034" i="3"/>
  <c r="M1033" i="3"/>
  <c r="L1033" i="3"/>
  <c r="K1033" i="3"/>
  <c r="J1033" i="3"/>
  <c r="M1032" i="3"/>
  <c r="L1032" i="3"/>
  <c r="K1032" i="3"/>
  <c r="J1032" i="3"/>
  <c r="M1031" i="3"/>
  <c r="L1031" i="3"/>
  <c r="K1031" i="3"/>
  <c r="J1031" i="3"/>
  <c r="M1030" i="3"/>
  <c r="L1030" i="3"/>
  <c r="K1030" i="3"/>
  <c r="J1030" i="3"/>
  <c r="M1029" i="3"/>
  <c r="L1029" i="3"/>
  <c r="K1029" i="3"/>
  <c r="J1029" i="3"/>
  <c r="M1028" i="3"/>
  <c r="L1028" i="3"/>
  <c r="K1028" i="3"/>
  <c r="J1028" i="3"/>
  <c r="M1027" i="3"/>
  <c r="L1027" i="3"/>
  <c r="K1027" i="3"/>
  <c r="J1027" i="3"/>
  <c r="M1026" i="3"/>
  <c r="L1026" i="3"/>
  <c r="K1026" i="3"/>
  <c r="J1026" i="3"/>
  <c r="M1025" i="3"/>
  <c r="L1025" i="3"/>
  <c r="K1025" i="3"/>
  <c r="J1025" i="3"/>
  <c r="M1024" i="3"/>
  <c r="L1024" i="3"/>
  <c r="K1024" i="3"/>
  <c r="J1024" i="3"/>
  <c r="M1023" i="3"/>
  <c r="L1023" i="3"/>
  <c r="K1023" i="3"/>
  <c r="J1023" i="3"/>
  <c r="M1022" i="3"/>
  <c r="L1022" i="3"/>
  <c r="K1022" i="3"/>
  <c r="J1022" i="3"/>
  <c r="M1021" i="3"/>
  <c r="L1021" i="3"/>
  <c r="K1021" i="3"/>
  <c r="J1021" i="3"/>
  <c r="M1020" i="3"/>
  <c r="L1020" i="3"/>
  <c r="K1020" i="3"/>
  <c r="J1020" i="3"/>
  <c r="M1019" i="3"/>
  <c r="L1019" i="3"/>
  <c r="K1019" i="3"/>
  <c r="J1019" i="3"/>
  <c r="M1018" i="3"/>
  <c r="L1018" i="3"/>
  <c r="K1018" i="3"/>
  <c r="J1018" i="3"/>
  <c r="M1017" i="3"/>
  <c r="L1017" i="3"/>
  <c r="K1017" i="3"/>
  <c r="J1017" i="3"/>
  <c r="M1016" i="3"/>
  <c r="L1016" i="3"/>
  <c r="K1016" i="3"/>
  <c r="J1016" i="3"/>
  <c r="M1015" i="3"/>
  <c r="L1015" i="3"/>
  <c r="K1015" i="3"/>
  <c r="J1015" i="3"/>
  <c r="M1014" i="3"/>
  <c r="L1014" i="3"/>
  <c r="K1014" i="3"/>
  <c r="J1014" i="3"/>
  <c r="M1013" i="3"/>
  <c r="L1013" i="3"/>
  <c r="K1013" i="3"/>
  <c r="J1013" i="3"/>
  <c r="M1012" i="3"/>
  <c r="L1012" i="3"/>
  <c r="K1012" i="3"/>
  <c r="J1012" i="3"/>
  <c r="M1011" i="3"/>
  <c r="L1011" i="3"/>
  <c r="K1011" i="3"/>
  <c r="J1011" i="3"/>
  <c r="M1010" i="3"/>
  <c r="L1010" i="3"/>
  <c r="K1010" i="3"/>
  <c r="J1010" i="3"/>
  <c r="M1009" i="3"/>
  <c r="L1009" i="3"/>
  <c r="K1009" i="3"/>
  <c r="J1009" i="3"/>
  <c r="M1008" i="3"/>
  <c r="L1008" i="3"/>
  <c r="K1008" i="3"/>
  <c r="J1008" i="3"/>
  <c r="M1007" i="3"/>
  <c r="L1007" i="3"/>
  <c r="K1007" i="3"/>
  <c r="J1007" i="3"/>
  <c r="M1006" i="3"/>
  <c r="L1006" i="3"/>
  <c r="K1006" i="3"/>
  <c r="J1006" i="3"/>
  <c r="M1005" i="3"/>
  <c r="L1005" i="3"/>
  <c r="K1005" i="3"/>
  <c r="J1005" i="3"/>
  <c r="M1004" i="3"/>
  <c r="L1004" i="3"/>
  <c r="K1004" i="3"/>
  <c r="J1004" i="3"/>
  <c r="M1003" i="3"/>
  <c r="L1003" i="3"/>
  <c r="K1003" i="3"/>
  <c r="J1003" i="3"/>
  <c r="M1002" i="3"/>
  <c r="L1002" i="3"/>
  <c r="K1002" i="3"/>
  <c r="J1002" i="3"/>
  <c r="M1001" i="3"/>
  <c r="L1001" i="3"/>
  <c r="K1001" i="3"/>
  <c r="J1001" i="3"/>
  <c r="M1000" i="3"/>
  <c r="L1000" i="3"/>
  <c r="K1000" i="3"/>
  <c r="J1000" i="3"/>
  <c r="M999" i="3"/>
  <c r="L999" i="3"/>
  <c r="K999" i="3"/>
  <c r="J999" i="3"/>
  <c r="M998" i="3"/>
  <c r="L998" i="3"/>
  <c r="K998" i="3"/>
  <c r="J998" i="3"/>
  <c r="M997" i="3"/>
  <c r="L997" i="3"/>
  <c r="K997" i="3"/>
  <c r="J997" i="3"/>
  <c r="M996" i="3"/>
  <c r="L996" i="3"/>
  <c r="K996" i="3"/>
  <c r="J996" i="3"/>
  <c r="M995" i="3"/>
  <c r="L995" i="3"/>
  <c r="K995" i="3"/>
  <c r="J995" i="3"/>
  <c r="M994" i="3"/>
  <c r="L994" i="3"/>
  <c r="K994" i="3"/>
  <c r="J994" i="3"/>
  <c r="M993" i="3"/>
  <c r="L993" i="3"/>
  <c r="K993" i="3"/>
  <c r="J993" i="3"/>
  <c r="M992" i="3"/>
  <c r="L992" i="3"/>
  <c r="K992" i="3"/>
  <c r="J992" i="3"/>
  <c r="M991" i="3"/>
  <c r="L991" i="3"/>
  <c r="K991" i="3"/>
  <c r="J991" i="3"/>
  <c r="M990" i="3"/>
  <c r="L990" i="3"/>
  <c r="K990" i="3"/>
  <c r="J990" i="3"/>
  <c r="M989" i="3"/>
  <c r="L989" i="3"/>
  <c r="K989" i="3"/>
  <c r="J989" i="3"/>
  <c r="M988" i="3"/>
  <c r="L988" i="3"/>
  <c r="K988" i="3"/>
  <c r="J988" i="3"/>
  <c r="M987" i="3"/>
  <c r="L987" i="3"/>
  <c r="K987" i="3"/>
  <c r="J987" i="3"/>
  <c r="M986" i="3"/>
  <c r="L986" i="3"/>
  <c r="K986" i="3"/>
  <c r="J986" i="3"/>
  <c r="M985" i="3"/>
  <c r="L985" i="3"/>
  <c r="K985" i="3"/>
  <c r="J985" i="3"/>
  <c r="M984" i="3"/>
  <c r="L984" i="3"/>
  <c r="K984" i="3"/>
  <c r="J984" i="3"/>
  <c r="M983" i="3"/>
  <c r="L983" i="3"/>
  <c r="K983" i="3"/>
  <c r="J983" i="3"/>
  <c r="M982" i="3"/>
  <c r="L982" i="3"/>
  <c r="K982" i="3"/>
  <c r="J982" i="3"/>
  <c r="M981" i="3"/>
  <c r="L981" i="3"/>
  <c r="K981" i="3"/>
  <c r="J981" i="3"/>
  <c r="M980" i="3"/>
  <c r="L980" i="3"/>
  <c r="K980" i="3"/>
  <c r="J980" i="3"/>
  <c r="M979" i="3"/>
  <c r="L979" i="3"/>
  <c r="K979" i="3"/>
  <c r="J979" i="3"/>
  <c r="M978" i="3"/>
  <c r="L978" i="3"/>
  <c r="K978" i="3"/>
  <c r="J978" i="3"/>
  <c r="M977" i="3"/>
  <c r="L977" i="3"/>
  <c r="K977" i="3"/>
  <c r="J977" i="3"/>
  <c r="M976" i="3"/>
  <c r="L976" i="3"/>
  <c r="K976" i="3"/>
  <c r="J976" i="3"/>
  <c r="M975" i="3"/>
  <c r="L975" i="3"/>
  <c r="K975" i="3"/>
  <c r="J975" i="3"/>
  <c r="M974" i="3"/>
  <c r="L974" i="3"/>
  <c r="K974" i="3"/>
  <c r="J974" i="3"/>
  <c r="M973" i="3"/>
  <c r="L973" i="3"/>
  <c r="K973" i="3"/>
  <c r="J973" i="3"/>
  <c r="M972" i="3"/>
  <c r="L972" i="3"/>
  <c r="K972" i="3"/>
  <c r="J972" i="3"/>
  <c r="M971" i="3"/>
  <c r="L971" i="3"/>
  <c r="K971" i="3"/>
  <c r="J971" i="3"/>
  <c r="M970" i="3"/>
  <c r="L970" i="3"/>
  <c r="K970" i="3"/>
  <c r="J970" i="3"/>
  <c r="M969" i="3"/>
  <c r="L969" i="3"/>
  <c r="K969" i="3"/>
  <c r="J969" i="3"/>
  <c r="M968" i="3"/>
  <c r="L968" i="3"/>
  <c r="K968" i="3"/>
  <c r="J968" i="3"/>
  <c r="M967" i="3"/>
  <c r="L967" i="3"/>
  <c r="K967" i="3"/>
  <c r="J967" i="3"/>
  <c r="M966" i="3"/>
  <c r="L966" i="3"/>
  <c r="K966" i="3"/>
  <c r="J966" i="3"/>
  <c r="M965" i="3"/>
  <c r="L965" i="3"/>
  <c r="K965" i="3"/>
  <c r="J965" i="3"/>
  <c r="M964" i="3"/>
  <c r="L964" i="3"/>
  <c r="K964" i="3"/>
  <c r="J964" i="3"/>
  <c r="M963" i="3"/>
  <c r="L963" i="3"/>
  <c r="K963" i="3"/>
  <c r="J963" i="3"/>
  <c r="M962" i="3"/>
  <c r="L962" i="3"/>
  <c r="K962" i="3"/>
  <c r="J962" i="3"/>
  <c r="M961" i="3"/>
  <c r="L961" i="3"/>
  <c r="K961" i="3"/>
  <c r="J961" i="3"/>
  <c r="M960" i="3"/>
  <c r="L960" i="3"/>
  <c r="K960" i="3"/>
  <c r="J960" i="3"/>
  <c r="M959" i="3"/>
  <c r="L959" i="3"/>
  <c r="K959" i="3"/>
  <c r="J959" i="3"/>
  <c r="M958" i="3"/>
  <c r="L958" i="3"/>
  <c r="K958" i="3"/>
  <c r="J958" i="3"/>
  <c r="M957" i="3"/>
  <c r="L957" i="3"/>
  <c r="K957" i="3"/>
  <c r="J957" i="3"/>
  <c r="M956" i="3"/>
  <c r="L956" i="3"/>
  <c r="K956" i="3"/>
  <c r="J956" i="3"/>
  <c r="M955" i="3"/>
  <c r="L955" i="3"/>
  <c r="K955" i="3"/>
  <c r="J955" i="3"/>
  <c r="M954" i="3"/>
  <c r="L954" i="3"/>
  <c r="K954" i="3"/>
  <c r="J954" i="3"/>
  <c r="M953" i="3"/>
  <c r="L953" i="3"/>
  <c r="K953" i="3"/>
  <c r="J953" i="3"/>
  <c r="M952" i="3"/>
  <c r="L952" i="3"/>
  <c r="K952" i="3"/>
  <c r="J952" i="3"/>
  <c r="M951" i="3"/>
  <c r="L951" i="3"/>
  <c r="K951" i="3"/>
  <c r="J951" i="3"/>
  <c r="M950" i="3"/>
  <c r="L950" i="3"/>
  <c r="K950" i="3"/>
  <c r="J950" i="3"/>
  <c r="M949" i="3"/>
  <c r="L949" i="3"/>
  <c r="K949" i="3"/>
  <c r="J949" i="3"/>
  <c r="M948" i="3"/>
  <c r="L948" i="3"/>
  <c r="K948" i="3"/>
  <c r="J948" i="3"/>
  <c r="M947" i="3"/>
  <c r="L947" i="3"/>
  <c r="K947" i="3"/>
  <c r="J947" i="3"/>
  <c r="M946" i="3"/>
  <c r="L946" i="3"/>
  <c r="K946" i="3"/>
  <c r="J946" i="3"/>
  <c r="M945" i="3"/>
  <c r="L945" i="3"/>
  <c r="K945" i="3"/>
  <c r="J945" i="3"/>
  <c r="M944" i="3"/>
  <c r="L944" i="3"/>
  <c r="K944" i="3"/>
  <c r="J944" i="3"/>
  <c r="M943" i="3"/>
  <c r="L943" i="3"/>
  <c r="K943" i="3"/>
  <c r="J943" i="3"/>
  <c r="M942" i="3"/>
  <c r="L942" i="3"/>
  <c r="K942" i="3"/>
  <c r="J942" i="3"/>
  <c r="M941" i="3"/>
  <c r="L941" i="3"/>
  <c r="K941" i="3"/>
  <c r="J941" i="3"/>
  <c r="M940" i="3"/>
  <c r="L940" i="3"/>
  <c r="K940" i="3"/>
  <c r="J940" i="3"/>
  <c r="M939" i="3"/>
  <c r="L939" i="3"/>
  <c r="K939" i="3"/>
  <c r="J939" i="3"/>
  <c r="M938" i="3"/>
  <c r="L938" i="3"/>
  <c r="K938" i="3"/>
  <c r="J938" i="3"/>
  <c r="M937" i="3"/>
  <c r="L937" i="3"/>
  <c r="K937" i="3"/>
  <c r="J937" i="3"/>
  <c r="M936" i="3"/>
  <c r="L936" i="3"/>
  <c r="K936" i="3"/>
  <c r="J936" i="3"/>
  <c r="M935" i="3"/>
  <c r="L935" i="3"/>
  <c r="K935" i="3"/>
  <c r="J935" i="3"/>
  <c r="M934" i="3"/>
  <c r="L934" i="3"/>
  <c r="K934" i="3"/>
  <c r="J934" i="3"/>
  <c r="M933" i="3"/>
  <c r="L933" i="3"/>
  <c r="K933" i="3"/>
  <c r="J933" i="3"/>
  <c r="M932" i="3"/>
  <c r="L932" i="3"/>
  <c r="K932" i="3"/>
  <c r="J932" i="3"/>
  <c r="M931" i="3"/>
  <c r="L931" i="3"/>
  <c r="K931" i="3"/>
  <c r="J931" i="3"/>
  <c r="M930" i="3"/>
  <c r="L930" i="3"/>
  <c r="K930" i="3"/>
  <c r="J930" i="3"/>
  <c r="M929" i="3"/>
  <c r="L929" i="3"/>
  <c r="K929" i="3"/>
  <c r="J929" i="3"/>
  <c r="M928" i="3"/>
  <c r="L928" i="3"/>
  <c r="K928" i="3"/>
  <c r="J928" i="3"/>
  <c r="M927" i="3"/>
  <c r="L927" i="3"/>
  <c r="K927" i="3"/>
  <c r="J927" i="3"/>
  <c r="M926" i="3"/>
  <c r="L926" i="3"/>
  <c r="K926" i="3"/>
  <c r="J926" i="3"/>
  <c r="M925" i="3"/>
  <c r="L925" i="3"/>
  <c r="K925" i="3"/>
  <c r="J925" i="3"/>
  <c r="M924" i="3"/>
  <c r="L924" i="3"/>
  <c r="K924" i="3"/>
  <c r="J924" i="3"/>
  <c r="M923" i="3"/>
  <c r="L923" i="3"/>
  <c r="K923" i="3"/>
  <c r="J923" i="3"/>
  <c r="M922" i="3"/>
  <c r="L922" i="3"/>
  <c r="K922" i="3"/>
  <c r="J922" i="3"/>
  <c r="M921" i="3"/>
  <c r="L921" i="3"/>
  <c r="K921" i="3"/>
  <c r="J921" i="3"/>
  <c r="M920" i="3"/>
  <c r="L920" i="3"/>
  <c r="K920" i="3"/>
  <c r="J920" i="3"/>
  <c r="M919" i="3"/>
  <c r="L919" i="3"/>
  <c r="K919" i="3"/>
  <c r="J919" i="3"/>
  <c r="M918" i="3"/>
  <c r="L918" i="3"/>
  <c r="K918" i="3"/>
  <c r="J918" i="3"/>
  <c r="M917" i="3"/>
  <c r="L917" i="3"/>
  <c r="K917" i="3"/>
  <c r="J917" i="3"/>
  <c r="M916" i="3"/>
  <c r="L916" i="3"/>
  <c r="K916" i="3"/>
  <c r="J916" i="3"/>
  <c r="M915" i="3"/>
  <c r="L915" i="3"/>
  <c r="K915" i="3"/>
  <c r="J915" i="3"/>
  <c r="M914" i="3"/>
  <c r="L914" i="3"/>
  <c r="K914" i="3"/>
  <c r="J914" i="3"/>
  <c r="M913" i="3"/>
  <c r="L913" i="3"/>
  <c r="K913" i="3"/>
  <c r="J913" i="3"/>
  <c r="M912" i="3"/>
  <c r="L912" i="3"/>
  <c r="K912" i="3"/>
  <c r="J912" i="3"/>
  <c r="M911" i="3"/>
  <c r="L911" i="3"/>
  <c r="K911" i="3"/>
  <c r="J911" i="3"/>
  <c r="M910" i="3"/>
  <c r="L910" i="3"/>
  <c r="K910" i="3"/>
  <c r="J910" i="3"/>
  <c r="M909" i="3"/>
  <c r="L909" i="3"/>
  <c r="K909" i="3"/>
  <c r="J909" i="3"/>
  <c r="M908" i="3"/>
  <c r="L908" i="3"/>
  <c r="K908" i="3"/>
  <c r="J908" i="3"/>
  <c r="M907" i="3"/>
  <c r="L907" i="3"/>
  <c r="K907" i="3"/>
  <c r="J907" i="3"/>
  <c r="M906" i="3"/>
  <c r="L906" i="3"/>
  <c r="K906" i="3"/>
  <c r="J906" i="3"/>
  <c r="M905" i="3"/>
  <c r="L905" i="3"/>
  <c r="K905" i="3"/>
  <c r="J905" i="3"/>
  <c r="M904" i="3"/>
  <c r="L904" i="3"/>
  <c r="K904" i="3"/>
  <c r="J904" i="3"/>
  <c r="M903" i="3"/>
  <c r="L903" i="3"/>
  <c r="K903" i="3"/>
  <c r="J903" i="3"/>
  <c r="M902" i="3"/>
  <c r="L902" i="3"/>
  <c r="K902" i="3"/>
  <c r="J902" i="3"/>
  <c r="M901" i="3"/>
  <c r="L901" i="3"/>
  <c r="K901" i="3"/>
  <c r="J901" i="3"/>
  <c r="M900" i="3"/>
  <c r="L900" i="3"/>
  <c r="K900" i="3"/>
  <c r="J900" i="3"/>
  <c r="M899" i="3"/>
  <c r="L899" i="3"/>
  <c r="K899" i="3"/>
  <c r="J899" i="3"/>
  <c r="M898" i="3"/>
  <c r="L898" i="3"/>
  <c r="K898" i="3"/>
  <c r="J898" i="3"/>
  <c r="M897" i="3"/>
  <c r="L897" i="3"/>
  <c r="K897" i="3"/>
  <c r="J897" i="3"/>
  <c r="M896" i="3"/>
  <c r="L896" i="3"/>
  <c r="K896" i="3"/>
  <c r="J896" i="3"/>
  <c r="M895" i="3"/>
  <c r="L895" i="3"/>
  <c r="K895" i="3"/>
  <c r="J895" i="3"/>
  <c r="M894" i="3"/>
  <c r="L894" i="3"/>
  <c r="K894" i="3"/>
  <c r="J894" i="3"/>
  <c r="M893" i="3"/>
  <c r="L893" i="3"/>
  <c r="K893" i="3"/>
  <c r="J893" i="3"/>
  <c r="M892" i="3"/>
  <c r="L892" i="3"/>
  <c r="K892" i="3"/>
  <c r="J892" i="3"/>
  <c r="M891" i="3"/>
  <c r="L891" i="3"/>
  <c r="K891" i="3"/>
  <c r="J891" i="3"/>
  <c r="M890" i="3"/>
  <c r="L890" i="3"/>
  <c r="K890" i="3"/>
  <c r="J890" i="3"/>
  <c r="M889" i="3"/>
  <c r="L889" i="3"/>
  <c r="K889" i="3"/>
  <c r="J889" i="3"/>
  <c r="M888" i="3"/>
  <c r="L888" i="3"/>
  <c r="K888" i="3"/>
  <c r="J888" i="3"/>
  <c r="M887" i="3"/>
  <c r="L887" i="3"/>
  <c r="K887" i="3"/>
  <c r="J887" i="3"/>
  <c r="M886" i="3"/>
  <c r="L886" i="3"/>
  <c r="K886" i="3"/>
  <c r="J886" i="3"/>
  <c r="M885" i="3"/>
  <c r="L885" i="3"/>
  <c r="K885" i="3"/>
  <c r="J885" i="3"/>
  <c r="M884" i="3"/>
  <c r="L884" i="3"/>
  <c r="K884" i="3"/>
  <c r="J884" i="3"/>
  <c r="M883" i="3"/>
  <c r="L883" i="3"/>
  <c r="K883" i="3"/>
  <c r="J883" i="3"/>
  <c r="M882" i="3"/>
  <c r="L882" i="3"/>
  <c r="K882" i="3"/>
  <c r="J882" i="3"/>
  <c r="M881" i="3"/>
  <c r="L881" i="3"/>
  <c r="K881" i="3"/>
  <c r="J881" i="3"/>
  <c r="M880" i="3"/>
  <c r="L880" i="3"/>
  <c r="K880" i="3"/>
  <c r="J880" i="3"/>
  <c r="M879" i="3"/>
  <c r="L879" i="3"/>
  <c r="K879" i="3"/>
  <c r="J879" i="3"/>
  <c r="M878" i="3"/>
  <c r="L878" i="3"/>
  <c r="K878" i="3"/>
  <c r="J878" i="3"/>
  <c r="M877" i="3"/>
  <c r="L877" i="3"/>
  <c r="K877" i="3"/>
  <c r="J877" i="3"/>
  <c r="M876" i="3"/>
  <c r="L876" i="3"/>
  <c r="K876" i="3"/>
  <c r="J876" i="3"/>
  <c r="M875" i="3"/>
  <c r="L875" i="3"/>
  <c r="K875" i="3"/>
  <c r="J875" i="3"/>
  <c r="M874" i="3"/>
  <c r="L874" i="3"/>
  <c r="K874" i="3"/>
  <c r="J874" i="3"/>
  <c r="M873" i="3"/>
  <c r="L873" i="3"/>
  <c r="K873" i="3"/>
  <c r="J873" i="3"/>
  <c r="M872" i="3"/>
  <c r="L872" i="3"/>
  <c r="K872" i="3"/>
  <c r="J872" i="3"/>
  <c r="M871" i="3"/>
  <c r="L871" i="3"/>
  <c r="K871" i="3"/>
  <c r="J871" i="3"/>
  <c r="M870" i="3"/>
  <c r="L870" i="3"/>
  <c r="K870" i="3"/>
  <c r="J870" i="3"/>
  <c r="M869" i="3"/>
  <c r="L869" i="3"/>
  <c r="K869" i="3"/>
  <c r="J869" i="3"/>
  <c r="M868" i="3"/>
  <c r="L868" i="3"/>
  <c r="K868" i="3"/>
  <c r="J868" i="3"/>
  <c r="M867" i="3"/>
  <c r="L867" i="3"/>
  <c r="K867" i="3"/>
  <c r="J867" i="3"/>
  <c r="M866" i="3"/>
  <c r="L866" i="3"/>
  <c r="K866" i="3"/>
  <c r="J866" i="3"/>
  <c r="M865" i="3"/>
  <c r="L865" i="3"/>
  <c r="K865" i="3"/>
  <c r="J865" i="3"/>
  <c r="M864" i="3"/>
  <c r="L864" i="3"/>
  <c r="K864" i="3"/>
  <c r="J864" i="3"/>
  <c r="M863" i="3"/>
  <c r="L863" i="3"/>
  <c r="K863" i="3"/>
  <c r="J863" i="3"/>
  <c r="M862" i="3"/>
  <c r="L862" i="3"/>
  <c r="K862" i="3"/>
  <c r="J862" i="3"/>
  <c r="M861" i="3"/>
  <c r="L861" i="3"/>
  <c r="K861" i="3"/>
  <c r="J861" i="3"/>
  <c r="M860" i="3"/>
  <c r="L860" i="3"/>
  <c r="K860" i="3"/>
  <c r="J860" i="3"/>
  <c r="M859" i="3"/>
  <c r="L859" i="3"/>
  <c r="K859" i="3"/>
  <c r="J859" i="3"/>
  <c r="M858" i="3"/>
  <c r="L858" i="3"/>
  <c r="K858" i="3"/>
  <c r="J858" i="3"/>
  <c r="M857" i="3"/>
  <c r="L857" i="3"/>
  <c r="K857" i="3"/>
  <c r="J857" i="3"/>
  <c r="M856" i="3"/>
  <c r="L856" i="3"/>
  <c r="K856" i="3"/>
  <c r="J856" i="3"/>
  <c r="M855" i="3"/>
  <c r="L855" i="3"/>
  <c r="K855" i="3"/>
  <c r="J855" i="3"/>
  <c r="M854" i="3"/>
  <c r="L854" i="3"/>
  <c r="K854" i="3"/>
  <c r="J854" i="3"/>
  <c r="M853" i="3"/>
  <c r="L853" i="3"/>
  <c r="K853" i="3"/>
  <c r="J853" i="3"/>
  <c r="M852" i="3"/>
  <c r="L852" i="3"/>
  <c r="K852" i="3"/>
  <c r="J852" i="3"/>
  <c r="M851" i="3"/>
  <c r="L851" i="3"/>
  <c r="K851" i="3"/>
  <c r="J851" i="3"/>
  <c r="M850" i="3"/>
  <c r="L850" i="3"/>
  <c r="K850" i="3"/>
  <c r="J850" i="3"/>
  <c r="M849" i="3"/>
  <c r="L849" i="3"/>
  <c r="K849" i="3"/>
  <c r="J849" i="3"/>
  <c r="M848" i="3"/>
  <c r="L848" i="3"/>
  <c r="K848" i="3"/>
  <c r="J848" i="3"/>
  <c r="M847" i="3"/>
  <c r="L847" i="3"/>
  <c r="K847" i="3"/>
  <c r="J847" i="3"/>
  <c r="M846" i="3"/>
  <c r="L846" i="3"/>
  <c r="K846" i="3"/>
  <c r="J846" i="3"/>
  <c r="M845" i="3"/>
  <c r="L845" i="3"/>
  <c r="K845" i="3"/>
  <c r="J845" i="3"/>
  <c r="M844" i="3"/>
  <c r="L844" i="3"/>
  <c r="K844" i="3"/>
  <c r="J844" i="3"/>
  <c r="M843" i="3"/>
  <c r="L843" i="3"/>
  <c r="K843" i="3"/>
  <c r="J843" i="3"/>
  <c r="M842" i="3"/>
  <c r="L842" i="3"/>
  <c r="K842" i="3"/>
  <c r="J842" i="3"/>
  <c r="M841" i="3"/>
  <c r="L841" i="3"/>
  <c r="K841" i="3"/>
  <c r="J841" i="3"/>
  <c r="M840" i="3"/>
  <c r="L840" i="3"/>
  <c r="K840" i="3"/>
  <c r="J840" i="3"/>
  <c r="M839" i="3"/>
  <c r="L839" i="3"/>
  <c r="K839" i="3"/>
  <c r="J839" i="3"/>
  <c r="M838" i="3"/>
  <c r="L838" i="3"/>
  <c r="K838" i="3"/>
  <c r="J838" i="3"/>
  <c r="M837" i="3"/>
  <c r="L837" i="3"/>
  <c r="K837" i="3"/>
  <c r="J837" i="3"/>
  <c r="M836" i="3"/>
  <c r="L836" i="3"/>
  <c r="K836" i="3"/>
  <c r="J836" i="3"/>
  <c r="M835" i="3"/>
  <c r="L835" i="3"/>
  <c r="K835" i="3"/>
  <c r="J835" i="3"/>
  <c r="M834" i="3"/>
  <c r="L834" i="3"/>
  <c r="K834" i="3"/>
  <c r="J834" i="3"/>
  <c r="M833" i="3"/>
  <c r="L833" i="3"/>
  <c r="K833" i="3"/>
  <c r="J833" i="3"/>
  <c r="M832" i="3"/>
  <c r="L832" i="3"/>
  <c r="K832" i="3"/>
  <c r="J832" i="3"/>
  <c r="M831" i="3"/>
  <c r="L831" i="3"/>
  <c r="K831" i="3"/>
  <c r="J831" i="3"/>
  <c r="M830" i="3"/>
  <c r="L830" i="3"/>
  <c r="K830" i="3"/>
  <c r="J830" i="3"/>
  <c r="M829" i="3"/>
  <c r="L829" i="3"/>
  <c r="K829" i="3"/>
  <c r="J829" i="3"/>
  <c r="M828" i="3"/>
  <c r="L828" i="3"/>
  <c r="K828" i="3"/>
  <c r="J828" i="3"/>
  <c r="M827" i="3"/>
  <c r="L827" i="3"/>
  <c r="K827" i="3"/>
  <c r="J827" i="3"/>
  <c r="M826" i="3"/>
  <c r="L826" i="3"/>
  <c r="K826" i="3"/>
  <c r="J826" i="3"/>
  <c r="M825" i="3"/>
  <c r="L825" i="3"/>
  <c r="K825" i="3"/>
  <c r="J825" i="3"/>
  <c r="M824" i="3"/>
  <c r="L824" i="3"/>
  <c r="K824" i="3"/>
  <c r="J824" i="3"/>
  <c r="M823" i="3"/>
  <c r="L823" i="3"/>
  <c r="K823" i="3"/>
  <c r="J823" i="3"/>
  <c r="M822" i="3"/>
  <c r="L822" i="3"/>
  <c r="K822" i="3"/>
  <c r="J822" i="3"/>
  <c r="M821" i="3"/>
  <c r="L821" i="3"/>
  <c r="K821" i="3"/>
  <c r="J821" i="3"/>
  <c r="M820" i="3"/>
  <c r="L820" i="3"/>
  <c r="K820" i="3"/>
  <c r="J820" i="3"/>
  <c r="M819" i="3"/>
  <c r="L819" i="3"/>
  <c r="K819" i="3"/>
  <c r="J819" i="3"/>
  <c r="M818" i="3"/>
  <c r="L818" i="3"/>
  <c r="K818" i="3"/>
  <c r="J818" i="3"/>
  <c r="M817" i="3"/>
  <c r="L817" i="3"/>
  <c r="K817" i="3"/>
  <c r="J817" i="3"/>
  <c r="M816" i="3"/>
  <c r="L816" i="3"/>
  <c r="K816" i="3"/>
  <c r="J816" i="3"/>
  <c r="M815" i="3"/>
  <c r="L815" i="3"/>
  <c r="K815" i="3"/>
  <c r="J815" i="3"/>
  <c r="M814" i="3"/>
  <c r="L814" i="3"/>
  <c r="K814" i="3"/>
  <c r="J814" i="3"/>
  <c r="M813" i="3"/>
  <c r="L813" i="3"/>
  <c r="K813" i="3"/>
  <c r="J813" i="3"/>
  <c r="M812" i="3"/>
  <c r="L812" i="3"/>
  <c r="K812" i="3"/>
  <c r="J812" i="3"/>
  <c r="M811" i="3"/>
  <c r="L811" i="3"/>
  <c r="K811" i="3"/>
  <c r="J811" i="3"/>
  <c r="M810" i="3"/>
  <c r="L810" i="3"/>
  <c r="K810" i="3"/>
  <c r="J810" i="3"/>
  <c r="M809" i="3"/>
  <c r="L809" i="3"/>
  <c r="K809" i="3"/>
  <c r="J809" i="3"/>
  <c r="M808" i="3"/>
  <c r="L808" i="3"/>
  <c r="K808" i="3"/>
  <c r="J808" i="3"/>
  <c r="M807" i="3"/>
  <c r="L807" i="3"/>
  <c r="K807" i="3"/>
  <c r="J807" i="3"/>
  <c r="M806" i="3"/>
  <c r="L806" i="3"/>
  <c r="K806" i="3"/>
  <c r="J806" i="3"/>
  <c r="M805" i="3"/>
  <c r="L805" i="3"/>
  <c r="K805" i="3"/>
  <c r="J805" i="3"/>
  <c r="M804" i="3"/>
  <c r="L804" i="3"/>
  <c r="K804" i="3"/>
  <c r="J804" i="3"/>
  <c r="M803" i="3"/>
  <c r="L803" i="3"/>
  <c r="K803" i="3"/>
  <c r="J803" i="3"/>
  <c r="M802" i="3"/>
  <c r="L802" i="3"/>
  <c r="K802" i="3"/>
  <c r="J802" i="3"/>
  <c r="M801" i="3"/>
  <c r="L801" i="3"/>
  <c r="K801" i="3"/>
  <c r="J801" i="3"/>
  <c r="M800" i="3"/>
  <c r="L800" i="3"/>
  <c r="K800" i="3"/>
  <c r="J800" i="3"/>
  <c r="M799" i="3"/>
  <c r="L799" i="3"/>
  <c r="K799" i="3"/>
  <c r="J799" i="3"/>
  <c r="M798" i="3"/>
  <c r="L798" i="3"/>
  <c r="K798" i="3"/>
  <c r="J798" i="3"/>
  <c r="M797" i="3"/>
  <c r="L797" i="3"/>
  <c r="K797" i="3"/>
  <c r="J797" i="3"/>
  <c r="M796" i="3"/>
  <c r="L796" i="3"/>
  <c r="K796" i="3"/>
  <c r="J796" i="3"/>
  <c r="M795" i="3"/>
  <c r="L795" i="3"/>
  <c r="K795" i="3"/>
  <c r="J795" i="3"/>
  <c r="M794" i="3"/>
  <c r="L794" i="3"/>
  <c r="K794" i="3"/>
  <c r="J794" i="3"/>
  <c r="M793" i="3"/>
  <c r="L793" i="3"/>
  <c r="K793" i="3"/>
  <c r="J793" i="3"/>
  <c r="M792" i="3"/>
  <c r="L792" i="3"/>
  <c r="K792" i="3"/>
  <c r="J792" i="3"/>
  <c r="M791" i="3"/>
  <c r="L791" i="3"/>
  <c r="K791" i="3"/>
  <c r="J791" i="3"/>
  <c r="M790" i="3"/>
  <c r="L790" i="3"/>
  <c r="K790" i="3"/>
  <c r="J790" i="3"/>
  <c r="M789" i="3"/>
  <c r="L789" i="3"/>
  <c r="K789" i="3"/>
  <c r="J789" i="3"/>
  <c r="M788" i="3"/>
  <c r="L788" i="3"/>
  <c r="K788" i="3"/>
  <c r="J788" i="3"/>
  <c r="M787" i="3"/>
  <c r="L787" i="3"/>
  <c r="K787" i="3"/>
  <c r="J787" i="3"/>
  <c r="M786" i="3"/>
  <c r="L786" i="3"/>
  <c r="K786" i="3"/>
  <c r="J786" i="3"/>
  <c r="M785" i="3"/>
  <c r="L785" i="3"/>
  <c r="K785" i="3"/>
  <c r="J785" i="3"/>
  <c r="M784" i="3"/>
  <c r="L784" i="3"/>
  <c r="K784" i="3"/>
  <c r="J784" i="3"/>
  <c r="M783" i="3"/>
  <c r="L783" i="3"/>
  <c r="K783" i="3"/>
  <c r="J783" i="3"/>
  <c r="M782" i="3"/>
  <c r="L782" i="3"/>
  <c r="K782" i="3"/>
  <c r="J782" i="3"/>
  <c r="M781" i="3"/>
  <c r="L781" i="3"/>
  <c r="K781" i="3"/>
  <c r="J781" i="3"/>
  <c r="M780" i="3"/>
  <c r="L780" i="3"/>
  <c r="K780" i="3"/>
  <c r="J780" i="3"/>
  <c r="M779" i="3"/>
  <c r="L779" i="3"/>
  <c r="K779" i="3"/>
  <c r="J779" i="3"/>
  <c r="M778" i="3"/>
  <c r="L778" i="3"/>
  <c r="K778" i="3"/>
  <c r="J778" i="3"/>
  <c r="M777" i="3"/>
  <c r="L777" i="3"/>
  <c r="K777" i="3"/>
  <c r="J777" i="3"/>
  <c r="M776" i="3"/>
  <c r="L776" i="3"/>
  <c r="K776" i="3"/>
  <c r="J776" i="3"/>
  <c r="M775" i="3"/>
  <c r="L775" i="3"/>
  <c r="K775" i="3"/>
  <c r="J775" i="3"/>
  <c r="M774" i="3"/>
  <c r="L774" i="3"/>
  <c r="K774" i="3"/>
  <c r="J774" i="3"/>
  <c r="M773" i="3"/>
  <c r="L773" i="3"/>
  <c r="K773" i="3"/>
  <c r="J773" i="3"/>
  <c r="M772" i="3"/>
  <c r="L772" i="3"/>
  <c r="K772" i="3"/>
  <c r="J772" i="3"/>
  <c r="M771" i="3"/>
  <c r="L771" i="3"/>
  <c r="K771" i="3"/>
  <c r="J771" i="3"/>
  <c r="M770" i="3"/>
  <c r="L770" i="3"/>
  <c r="K770" i="3"/>
  <c r="J770" i="3"/>
  <c r="M769" i="3"/>
  <c r="L769" i="3"/>
  <c r="K769" i="3"/>
  <c r="J769" i="3"/>
  <c r="M768" i="3"/>
  <c r="L768" i="3"/>
  <c r="K768" i="3"/>
  <c r="J768" i="3"/>
  <c r="M767" i="3"/>
  <c r="L767" i="3"/>
  <c r="K767" i="3"/>
  <c r="J767" i="3"/>
  <c r="M766" i="3"/>
  <c r="L766" i="3"/>
  <c r="K766" i="3"/>
  <c r="J766" i="3"/>
  <c r="M765" i="3"/>
  <c r="L765" i="3"/>
  <c r="K765" i="3"/>
  <c r="J765" i="3"/>
  <c r="M764" i="3"/>
  <c r="L764" i="3"/>
  <c r="K764" i="3"/>
  <c r="J764" i="3"/>
  <c r="M763" i="3"/>
  <c r="L763" i="3"/>
  <c r="K763" i="3"/>
  <c r="J763" i="3"/>
  <c r="M762" i="3"/>
  <c r="L762" i="3"/>
  <c r="K762" i="3"/>
  <c r="J762" i="3"/>
  <c r="M761" i="3"/>
  <c r="L761" i="3"/>
  <c r="K761" i="3"/>
  <c r="J761" i="3"/>
  <c r="M760" i="3"/>
  <c r="L760" i="3"/>
  <c r="K760" i="3"/>
  <c r="J760" i="3"/>
  <c r="M759" i="3"/>
  <c r="L759" i="3"/>
  <c r="K759" i="3"/>
  <c r="J759" i="3"/>
  <c r="M758" i="3"/>
  <c r="L758" i="3"/>
  <c r="K758" i="3"/>
  <c r="J758" i="3"/>
  <c r="M757" i="3"/>
  <c r="L757" i="3"/>
  <c r="K757" i="3"/>
  <c r="J757" i="3"/>
  <c r="M756" i="3"/>
  <c r="L756" i="3"/>
  <c r="K756" i="3"/>
  <c r="J756" i="3"/>
  <c r="M755" i="3"/>
  <c r="L755" i="3"/>
  <c r="K755" i="3"/>
  <c r="J755" i="3"/>
  <c r="M754" i="3"/>
  <c r="L754" i="3"/>
  <c r="K754" i="3"/>
  <c r="J754" i="3"/>
  <c r="M753" i="3"/>
  <c r="L753" i="3"/>
  <c r="K753" i="3"/>
  <c r="J753" i="3"/>
  <c r="M752" i="3"/>
  <c r="L752" i="3"/>
  <c r="K752" i="3"/>
  <c r="J752" i="3"/>
  <c r="M751" i="3"/>
  <c r="L751" i="3"/>
  <c r="K751" i="3"/>
  <c r="J751" i="3"/>
  <c r="M750" i="3"/>
  <c r="L750" i="3"/>
  <c r="K750" i="3"/>
  <c r="J750" i="3"/>
  <c r="M749" i="3"/>
  <c r="L749" i="3"/>
  <c r="K749" i="3"/>
  <c r="J749" i="3"/>
  <c r="M748" i="3"/>
  <c r="L748" i="3"/>
  <c r="K748" i="3"/>
  <c r="J748" i="3"/>
  <c r="M747" i="3"/>
  <c r="L747" i="3"/>
  <c r="K747" i="3"/>
  <c r="J747" i="3"/>
  <c r="M746" i="3"/>
  <c r="L746" i="3"/>
  <c r="K746" i="3"/>
  <c r="J746" i="3"/>
  <c r="M745" i="3"/>
  <c r="L745" i="3"/>
  <c r="K745" i="3"/>
  <c r="J745" i="3"/>
  <c r="M744" i="3"/>
  <c r="L744" i="3"/>
  <c r="K744" i="3"/>
  <c r="J744" i="3"/>
  <c r="M743" i="3"/>
  <c r="L743" i="3"/>
  <c r="K743" i="3"/>
  <c r="J743" i="3"/>
  <c r="M742" i="3"/>
  <c r="L742" i="3"/>
  <c r="K742" i="3"/>
  <c r="J742" i="3"/>
  <c r="M741" i="3"/>
  <c r="L741" i="3"/>
  <c r="K741" i="3"/>
  <c r="J741" i="3"/>
  <c r="M740" i="3"/>
  <c r="L740" i="3"/>
  <c r="K740" i="3"/>
  <c r="J740" i="3"/>
  <c r="M739" i="3"/>
  <c r="L739" i="3"/>
  <c r="K739" i="3"/>
  <c r="J739" i="3"/>
  <c r="M738" i="3"/>
  <c r="L738" i="3"/>
  <c r="K738" i="3"/>
  <c r="J738" i="3"/>
  <c r="M737" i="3"/>
  <c r="L737" i="3"/>
  <c r="K737" i="3"/>
  <c r="J737" i="3"/>
  <c r="M736" i="3"/>
  <c r="L736" i="3"/>
  <c r="K736" i="3"/>
  <c r="J736" i="3"/>
  <c r="M735" i="3"/>
  <c r="L735" i="3"/>
  <c r="K735" i="3"/>
  <c r="J735" i="3"/>
  <c r="M734" i="3"/>
  <c r="L734" i="3"/>
  <c r="K734" i="3"/>
  <c r="J734" i="3"/>
  <c r="M733" i="3"/>
  <c r="L733" i="3"/>
  <c r="K733" i="3"/>
  <c r="J733" i="3"/>
  <c r="M732" i="3"/>
  <c r="L732" i="3"/>
  <c r="K732" i="3"/>
  <c r="J732" i="3"/>
  <c r="M731" i="3"/>
  <c r="L731" i="3"/>
  <c r="K731" i="3"/>
  <c r="J731" i="3"/>
  <c r="M730" i="3"/>
  <c r="L730" i="3"/>
  <c r="K730" i="3"/>
  <c r="J730" i="3"/>
  <c r="M729" i="3"/>
  <c r="L729" i="3"/>
  <c r="K729" i="3"/>
  <c r="J729" i="3"/>
  <c r="M728" i="3"/>
  <c r="L728" i="3"/>
  <c r="K728" i="3"/>
  <c r="J728" i="3"/>
  <c r="M727" i="3"/>
  <c r="L727" i="3"/>
  <c r="K727" i="3"/>
  <c r="J727" i="3"/>
  <c r="M726" i="3"/>
  <c r="L726" i="3"/>
  <c r="K726" i="3"/>
  <c r="J726" i="3"/>
  <c r="M725" i="3"/>
  <c r="L725" i="3"/>
  <c r="K725" i="3"/>
  <c r="J725" i="3"/>
  <c r="M724" i="3"/>
  <c r="L724" i="3"/>
  <c r="K724" i="3"/>
  <c r="J724" i="3"/>
  <c r="M723" i="3"/>
  <c r="L723" i="3"/>
  <c r="K723" i="3"/>
  <c r="J723" i="3"/>
  <c r="M722" i="3"/>
  <c r="L722" i="3"/>
  <c r="K722" i="3"/>
  <c r="J722" i="3"/>
  <c r="M721" i="3"/>
  <c r="L721" i="3"/>
  <c r="K721" i="3"/>
  <c r="J721" i="3"/>
  <c r="M720" i="3"/>
  <c r="L720" i="3"/>
  <c r="K720" i="3"/>
  <c r="J720" i="3"/>
  <c r="M719" i="3"/>
  <c r="L719" i="3"/>
  <c r="K719" i="3"/>
  <c r="J719" i="3"/>
  <c r="M718" i="3"/>
  <c r="L718" i="3"/>
  <c r="K718" i="3"/>
  <c r="J718" i="3"/>
  <c r="M717" i="3"/>
  <c r="L717" i="3"/>
  <c r="K717" i="3"/>
  <c r="J717" i="3"/>
  <c r="M716" i="3"/>
  <c r="L716" i="3"/>
  <c r="K716" i="3"/>
  <c r="J716" i="3"/>
  <c r="M715" i="3"/>
  <c r="L715" i="3"/>
  <c r="K715" i="3"/>
  <c r="J715" i="3"/>
  <c r="M714" i="3"/>
  <c r="L714" i="3"/>
  <c r="K714" i="3"/>
  <c r="J714" i="3"/>
  <c r="M713" i="3"/>
  <c r="L713" i="3"/>
  <c r="K713" i="3"/>
  <c r="J713" i="3"/>
  <c r="M712" i="3"/>
  <c r="L712" i="3"/>
  <c r="K712" i="3"/>
  <c r="J712" i="3"/>
  <c r="M711" i="3"/>
  <c r="L711" i="3"/>
  <c r="K711" i="3"/>
  <c r="J711" i="3"/>
  <c r="M710" i="3"/>
  <c r="L710" i="3"/>
  <c r="K710" i="3"/>
  <c r="J710" i="3"/>
  <c r="M709" i="3"/>
  <c r="L709" i="3"/>
  <c r="K709" i="3"/>
  <c r="J709" i="3"/>
  <c r="M708" i="3"/>
  <c r="L708" i="3"/>
  <c r="K708" i="3"/>
  <c r="J708" i="3"/>
  <c r="M707" i="3"/>
  <c r="L707" i="3"/>
  <c r="K707" i="3"/>
  <c r="J707" i="3"/>
  <c r="M706" i="3"/>
  <c r="L706" i="3"/>
  <c r="K706" i="3"/>
  <c r="J706" i="3"/>
  <c r="M705" i="3"/>
  <c r="L705" i="3"/>
  <c r="K705" i="3"/>
  <c r="J705" i="3"/>
  <c r="M704" i="3"/>
  <c r="L704" i="3"/>
  <c r="K704" i="3"/>
  <c r="J704" i="3"/>
  <c r="M703" i="3"/>
  <c r="L703" i="3"/>
  <c r="K703" i="3"/>
  <c r="J703" i="3"/>
  <c r="M702" i="3"/>
  <c r="L702" i="3"/>
  <c r="K702" i="3"/>
  <c r="J702" i="3"/>
  <c r="M701" i="3"/>
  <c r="L701" i="3"/>
  <c r="K701" i="3"/>
  <c r="J701" i="3"/>
  <c r="M700" i="3"/>
  <c r="L700" i="3"/>
  <c r="K700" i="3"/>
  <c r="J700" i="3"/>
  <c r="M699" i="3"/>
  <c r="L699" i="3"/>
  <c r="K699" i="3"/>
  <c r="J699" i="3"/>
  <c r="M698" i="3"/>
  <c r="L698" i="3"/>
  <c r="K698" i="3"/>
  <c r="J698" i="3"/>
  <c r="M697" i="3"/>
  <c r="L697" i="3"/>
  <c r="K697" i="3"/>
  <c r="J697" i="3"/>
  <c r="M696" i="3"/>
  <c r="L696" i="3"/>
  <c r="K696" i="3"/>
  <c r="J696" i="3"/>
  <c r="M695" i="3"/>
  <c r="L695" i="3"/>
  <c r="K695" i="3"/>
  <c r="J695" i="3"/>
  <c r="M694" i="3"/>
  <c r="L694" i="3"/>
  <c r="K694" i="3"/>
  <c r="J694" i="3"/>
  <c r="M693" i="3"/>
  <c r="L693" i="3"/>
  <c r="K693" i="3"/>
  <c r="J693" i="3"/>
  <c r="M692" i="3"/>
  <c r="L692" i="3"/>
  <c r="K692" i="3"/>
  <c r="J692" i="3"/>
  <c r="M691" i="3"/>
  <c r="L691" i="3"/>
  <c r="K691" i="3"/>
  <c r="J691" i="3"/>
  <c r="M690" i="3"/>
  <c r="L690" i="3"/>
  <c r="K690" i="3"/>
  <c r="J690" i="3"/>
  <c r="M689" i="3"/>
  <c r="L689" i="3"/>
  <c r="K689" i="3"/>
  <c r="J689" i="3"/>
  <c r="M688" i="3"/>
  <c r="L688" i="3"/>
  <c r="K688" i="3"/>
  <c r="J688" i="3"/>
  <c r="M687" i="3"/>
  <c r="L687" i="3"/>
  <c r="K687" i="3"/>
  <c r="J687" i="3"/>
  <c r="M686" i="3"/>
  <c r="L686" i="3"/>
  <c r="K686" i="3"/>
  <c r="J686" i="3"/>
  <c r="M685" i="3"/>
  <c r="L685" i="3"/>
  <c r="K685" i="3"/>
  <c r="J685" i="3"/>
  <c r="M684" i="3"/>
  <c r="L684" i="3"/>
  <c r="K684" i="3"/>
  <c r="J684" i="3"/>
  <c r="M683" i="3"/>
  <c r="L683" i="3"/>
  <c r="K683" i="3"/>
  <c r="J683" i="3"/>
  <c r="M682" i="3"/>
  <c r="L682" i="3"/>
  <c r="K682" i="3"/>
  <c r="J682" i="3"/>
  <c r="M681" i="3"/>
  <c r="L681" i="3"/>
  <c r="K681" i="3"/>
  <c r="J681" i="3"/>
  <c r="M680" i="3"/>
  <c r="L680" i="3"/>
  <c r="K680" i="3"/>
  <c r="J680" i="3"/>
  <c r="M679" i="3"/>
  <c r="L679" i="3"/>
  <c r="K679" i="3"/>
  <c r="J679" i="3"/>
  <c r="M678" i="3"/>
  <c r="L678" i="3"/>
  <c r="K678" i="3"/>
  <c r="J678" i="3"/>
  <c r="M677" i="3"/>
  <c r="L677" i="3"/>
  <c r="K677" i="3"/>
  <c r="J677" i="3"/>
  <c r="M676" i="3"/>
  <c r="L676" i="3"/>
  <c r="K676" i="3"/>
  <c r="J676" i="3"/>
  <c r="M675" i="3"/>
  <c r="L675" i="3"/>
  <c r="K675" i="3"/>
  <c r="J675" i="3"/>
  <c r="M674" i="3"/>
  <c r="L674" i="3"/>
  <c r="K674" i="3"/>
  <c r="J674" i="3"/>
  <c r="M673" i="3"/>
  <c r="L673" i="3"/>
  <c r="K673" i="3"/>
  <c r="J673" i="3"/>
  <c r="M672" i="3"/>
  <c r="L672" i="3"/>
  <c r="K672" i="3"/>
  <c r="J672" i="3"/>
  <c r="M671" i="3"/>
  <c r="L671" i="3"/>
  <c r="K671" i="3"/>
  <c r="J671" i="3"/>
  <c r="M670" i="3"/>
  <c r="L670" i="3"/>
  <c r="K670" i="3"/>
  <c r="J670" i="3"/>
  <c r="M669" i="3"/>
  <c r="L669" i="3"/>
  <c r="K669" i="3"/>
  <c r="J669" i="3"/>
  <c r="M668" i="3"/>
  <c r="L668" i="3"/>
  <c r="K668" i="3"/>
  <c r="J668" i="3"/>
  <c r="M667" i="3"/>
  <c r="L667" i="3"/>
  <c r="K667" i="3"/>
  <c r="J667" i="3"/>
  <c r="M666" i="3"/>
  <c r="L666" i="3"/>
  <c r="K666" i="3"/>
  <c r="J666" i="3"/>
  <c r="M665" i="3"/>
  <c r="L665" i="3"/>
  <c r="K665" i="3"/>
  <c r="J665" i="3"/>
  <c r="M664" i="3"/>
  <c r="L664" i="3"/>
  <c r="K664" i="3"/>
  <c r="J664" i="3"/>
  <c r="M663" i="3"/>
  <c r="L663" i="3"/>
  <c r="K663" i="3"/>
  <c r="J663" i="3"/>
  <c r="M662" i="3"/>
  <c r="L662" i="3"/>
  <c r="K662" i="3"/>
  <c r="J662" i="3"/>
  <c r="M661" i="3"/>
  <c r="L661" i="3"/>
  <c r="K661" i="3"/>
  <c r="J661" i="3"/>
  <c r="M660" i="3"/>
  <c r="L660" i="3"/>
  <c r="K660" i="3"/>
  <c r="J660" i="3"/>
  <c r="M659" i="3"/>
  <c r="L659" i="3"/>
  <c r="K659" i="3"/>
  <c r="J659" i="3"/>
  <c r="M658" i="3"/>
  <c r="L658" i="3"/>
  <c r="K658" i="3"/>
  <c r="J658" i="3"/>
  <c r="M657" i="3"/>
  <c r="L657" i="3"/>
  <c r="K657" i="3"/>
  <c r="J657" i="3"/>
  <c r="M656" i="3"/>
  <c r="L656" i="3"/>
  <c r="K656" i="3"/>
  <c r="J656" i="3"/>
  <c r="M655" i="3"/>
  <c r="L655" i="3"/>
  <c r="K655" i="3"/>
  <c r="J655" i="3"/>
  <c r="M654" i="3"/>
  <c r="L654" i="3"/>
  <c r="K654" i="3"/>
  <c r="J654" i="3"/>
  <c r="M653" i="3"/>
  <c r="L653" i="3"/>
  <c r="K653" i="3"/>
  <c r="J653" i="3"/>
  <c r="M652" i="3"/>
  <c r="L652" i="3"/>
  <c r="K652" i="3"/>
  <c r="J652" i="3"/>
  <c r="M651" i="3"/>
  <c r="L651" i="3"/>
  <c r="K651" i="3"/>
  <c r="J651" i="3"/>
  <c r="M650" i="3"/>
  <c r="L650" i="3"/>
  <c r="K650" i="3"/>
  <c r="J650" i="3"/>
  <c r="M649" i="3"/>
  <c r="L649" i="3"/>
  <c r="K649" i="3"/>
  <c r="J649" i="3"/>
  <c r="M648" i="3"/>
  <c r="L648" i="3"/>
  <c r="K648" i="3"/>
  <c r="J648" i="3"/>
  <c r="M647" i="3"/>
  <c r="L647" i="3"/>
  <c r="K647" i="3"/>
  <c r="J647" i="3"/>
  <c r="M646" i="3"/>
  <c r="L646" i="3"/>
  <c r="K646" i="3"/>
  <c r="J646" i="3"/>
  <c r="M645" i="3"/>
  <c r="L645" i="3"/>
  <c r="K645" i="3"/>
  <c r="J645" i="3"/>
  <c r="M644" i="3"/>
  <c r="L644" i="3"/>
  <c r="K644" i="3"/>
  <c r="J644" i="3"/>
  <c r="M643" i="3"/>
  <c r="L643" i="3"/>
  <c r="K643" i="3"/>
  <c r="J643" i="3"/>
  <c r="M642" i="3"/>
  <c r="L642" i="3"/>
  <c r="K642" i="3"/>
  <c r="J642" i="3"/>
  <c r="M641" i="3"/>
  <c r="L641" i="3"/>
  <c r="K641" i="3"/>
  <c r="J641" i="3"/>
  <c r="M640" i="3"/>
  <c r="L640" i="3"/>
  <c r="K640" i="3"/>
  <c r="J640" i="3"/>
  <c r="M639" i="3"/>
  <c r="L639" i="3"/>
  <c r="K639" i="3"/>
  <c r="J639" i="3"/>
  <c r="M638" i="3"/>
  <c r="L638" i="3"/>
  <c r="K638" i="3"/>
  <c r="J638" i="3"/>
  <c r="M637" i="3"/>
  <c r="L637" i="3"/>
  <c r="K637" i="3"/>
  <c r="J637" i="3"/>
  <c r="M636" i="3"/>
  <c r="L636" i="3"/>
  <c r="K636" i="3"/>
  <c r="J636" i="3"/>
  <c r="M635" i="3"/>
  <c r="L635" i="3"/>
  <c r="K635" i="3"/>
  <c r="J635" i="3"/>
  <c r="M634" i="3"/>
  <c r="L634" i="3"/>
  <c r="K634" i="3"/>
  <c r="J634" i="3"/>
  <c r="M633" i="3"/>
  <c r="L633" i="3"/>
  <c r="K633" i="3"/>
  <c r="J633" i="3"/>
  <c r="M632" i="3"/>
  <c r="L632" i="3"/>
  <c r="K632" i="3"/>
  <c r="J632" i="3"/>
  <c r="M631" i="3"/>
  <c r="L631" i="3"/>
  <c r="K631" i="3"/>
  <c r="J631" i="3"/>
  <c r="M630" i="3"/>
  <c r="L630" i="3"/>
  <c r="K630" i="3"/>
  <c r="J630" i="3"/>
  <c r="M629" i="3"/>
  <c r="L629" i="3"/>
  <c r="K629" i="3"/>
  <c r="J629" i="3"/>
  <c r="M628" i="3"/>
  <c r="L628" i="3"/>
  <c r="K628" i="3"/>
  <c r="J628" i="3"/>
  <c r="M627" i="3"/>
  <c r="L627" i="3"/>
  <c r="K627" i="3"/>
  <c r="J627" i="3"/>
  <c r="M626" i="3"/>
  <c r="L626" i="3"/>
  <c r="K626" i="3"/>
  <c r="J626" i="3"/>
  <c r="M625" i="3"/>
  <c r="L625" i="3"/>
  <c r="K625" i="3"/>
  <c r="J625" i="3"/>
  <c r="M624" i="3"/>
  <c r="L624" i="3"/>
  <c r="K624" i="3"/>
  <c r="J624" i="3"/>
  <c r="M623" i="3"/>
  <c r="L623" i="3"/>
  <c r="K623" i="3"/>
  <c r="J623" i="3"/>
  <c r="M622" i="3"/>
  <c r="L622" i="3"/>
  <c r="K622" i="3"/>
  <c r="J622" i="3"/>
  <c r="M621" i="3"/>
  <c r="L621" i="3"/>
  <c r="K621" i="3"/>
  <c r="J621" i="3"/>
  <c r="M620" i="3"/>
  <c r="L620" i="3"/>
  <c r="K620" i="3"/>
  <c r="J620" i="3"/>
  <c r="M619" i="3"/>
  <c r="L619" i="3"/>
  <c r="K619" i="3"/>
  <c r="J619" i="3"/>
  <c r="M618" i="3"/>
  <c r="L618" i="3"/>
  <c r="K618" i="3"/>
  <c r="J618" i="3"/>
  <c r="M617" i="3"/>
  <c r="L617" i="3"/>
  <c r="K617" i="3"/>
  <c r="J617" i="3"/>
  <c r="M616" i="3"/>
  <c r="L616" i="3"/>
  <c r="K616" i="3"/>
  <c r="J616" i="3"/>
  <c r="M615" i="3"/>
  <c r="L615" i="3"/>
  <c r="K615" i="3"/>
  <c r="J615" i="3"/>
  <c r="M614" i="3"/>
  <c r="L614" i="3"/>
  <c r="K614" i="3"/>
  <c r="J614" i="3"/>
  <c r="M613" i="3"/>
  <c r="L613" i="3"/>
  <c r="K613" i="3"/>
  <c r="J613" i="3"/>
  <c r="M612" i="3"/>
  <c r="L612" i="3"/>
  <c r="K612" i="3"/>
  <c r="J612" i="3"/>
  <c r="M611" i="3"/>
  <c r="L611" i="3"/>
  <c r="K611" i="3"/>
  <c r="J611" i="3"/>
  <c r="M610" i="3"/>
  <c r="L610" i="3"/>
  <c r="K610" i="3"/>
  <c r="J610" i="3"/>
  <c r="M609" i="3"/>
  <c r="L609" i="3"/>
  <c r="K609" i="3"/>
  <c r="J609" i="3"/>
  <c r="M608" i="3"/>
  <c r="L608" i="3"/>
  <c r="K608" i="3"/>
  <c r="J608" i="3"/>
  <c r="M607" i="3"/>
  <c r="L607" i="3"/>
  <c r="K607" i="3"/>
  <c r="J607" i="3"/>
  <c r="M606" i="3"/>
  <c r="L606" i="3"/>
  <c r="K606" i="3"/>
  <c r="J606" i="3"/>
  <c r="M605" i="3"/>
  <c r="L605" i="3"/>
  <c r="K605" i="3"/>
  <c r="J605" i="3"/>
  <c r="M604" i="3"/>
  <c r="L604" i="3"/>
  <c r="K604" i="3"/>
  <c r="J604" i="3"/>
  <c r="M603" i="3"/>
  <c r="L603" i="3"/>
  <c r="K603" i="3"/>
  <c r="J603" i="3"/>
  <c r="M602" i="3"/>
  <c r="L602" i="3"/>
  <c r="K602" i="3"/>
  <c r="J602" i="3"/>
  <c r="M601" i="3"/>
  <c r="L601" i="3"/>
  <c r="K601" i="3"/>
  <c r="J601" i="3"/>
  <c r="M600" i="3"/>
  <c r="L600" i="3"/>
  <c r="K600" i="3"/>
  <c r="J600" i="3"/>
  <c r="M599" i="3"/>
  <c r="L599" i="3"/>
  <c r="K599" i="3"/>
  <c r="J599" i="3"/>
  <c r="M598" i="3"/>
  <c r="L598" i="3"/>
  <c r="K598" i="3"/>
  <c r="J598" i="3"/>
  <c r="M597" i="3"/>
  <c r="L597" i="3"/>
  <c r="K597" i="3"/>
  <c r="J597" i="3"/>
  <c r="M596" i="3"/>
  <c r="L596" i="3"/>
  <c r="K596" i="3"/>
  <c r="J596" i="3"/>
  <c r="M595" i="3"/>
  <c r="L595" i="3"/>
  <c r="K595" i="3"/>
  <c r="J595" i="3"/>
  <c r="M594" i="3"/>
  <c r="L594" i="3"/>
  <c r="K594" i="3"/>
  <c r="J594" i="3"/>
  <c r="M593" i="3"/>
  <c r="L593" i="3"/>
  <c r="K593" i="3"/>
  <c r="J593" i="3"/>
  <c r="M592" i="3"/>
  <c r="L592" i="3"/>
  <c r="K592" i="3"/>
  <c r="J592" i="3"/>
  <c r="M591" i="3"/>
  <c r="L591" i="3"/>
  <c r="K591" i="3"/>
  <c r="J591" i="3"/>
  <c r="M590" i="3"/>
  <c r="L590" i="3"/>
  <c r="K590" i="3"/>
  <c r="J590" i="3"/>
  <c r="M589" i="3"/>
  <c r="L589" i="3"/>
  <c r="K589" i="3"/>
  <c r="J589" i="3"/>
  <c r="M588" i="3"/>
  <c r="L588" i="3"/>
  <c r="K588" i="3"/>
  <c r="J588" i="3"/>
  <c r="M587" i="3"/>
  <c r="L587" i="3"/>
  <c r="K587" i="3"/>
  <c r="J587" i="3"/>
  <c r="M586" i="3"/>
  <c r="L586" i="3"/>
  <c r="K586" i="3"/>
  <c r="J586" i="3"/>
  <c r="M585" i="3"/>
  <c r="L585" i="3"/>
  <c r="K585" i="3"/>
  <c r="J585" i="3"/>
  <c r="M584" i="3"/>
  <c r="L584" i="3"/>
  <c r="K584" i="3"/>
  <c r="J584" i="3"/>
  <c r="M583" i="3"/>
  <c r="L583" i="3"/>
  <c r="K583" i="3"/>
  <c r="J583" i="3"/>
  <c r="M582" i="3"/>
  <c r="L582" i="3"/>
  <c r="K582" i="3"/>
  <c r="J582" i="3"/>
  <c r="M581" i="3"/>
  <c r="L581" i="3"/>
  <c r="K581" i="3"/>
  <c r="J581" i="3"/>
  <c r="M580" i="3"/>
  <c r="L580" i="3"/>
  <c r="K580" i="3"/>
  <c r="J580" i="3"/>
  <c r="M579" i="3"/>
  <c r="L579" i="3"/>
  <c r="K579" i="3"/>
  <c r="J579" i="3"/>
  <c r="M578" i="3"/>
  <c r="L578" i="3"/>
  <c r="K578" i="3"/>
  <c r="J578" i="3"/>
  <c r="M577" i="3"/>
  <c r="L577" i="3"/>
  <c r="K577" i="3"/>
  <c r="J577" i="3"/>
  <c r="M576" i="3"/>
  <c r="L576" i="3"/>
  <c r="K576" i="3"/>
  <c r="J576" i="3"/>
  <c r="M575" i="3"/>
  <c r="L575" i="3"/>
  <c r="K575" i="3"/>
  <c r="J575" i="3"/>
  <c r="M574" i="3"/>
  <c r="L574" i="3"/>
  <c r="K574" i="3"/>
  <c r="J574" i="3"/>
  <c r="M573" i="3"/>
  <c r="L573" i="3"/>
  <c r="K573" i="3"/>
  <c r="J573" i="3"/>
  <c r="M572" i="3"/>
  <c r="L572" i="3"/>
  <c r="K572" i="3"/>
  <c r="J572" i="3"/>
  <c r="M571" i="3"/>
  <c r="L571" i="3"/>
  <c r="K571" i="3"/>
  <c r="J571" i="3"/>
  <c r="M570" i="3"/>
  <c r="L570" i="3"/>
  <c r="K570" i="3"/>
  <c r="J570" i="3"/>
  <c r="M569" i="3"/>
  <c r="L569" i="3"/>
  <c r="K569" i="3"/>
  <c r="J569" i="3"/>
  <c r="M568" i="3"/>
  <c r="L568" i="3"/>
  <c r="K568" i="3"/>
  <c r="J568" i="3"/>
  <c r="M567" i="3"/>
  <c r="L567" i="3"/>
  <c r="K567" i="3"/>
  <c r="J567" i="3"/>
  <c r="M566" i="3"/>
  <c r="L566" i="3"/>
  <c r="K566" i="3"/>
  <c r="J566" i="3"/>
  <c r="M565" i="3"/>
  <c r="L565" i="3"/>
  <c r="K565" i="3"/>
  <c r="J565" i="3"/>
  <c r="M564" i="3"/>
  <c r="L564" i="3"/>
  <c r="K564" i="3"/>
  <c r="J564" i="3"/>
  <c r="M563" i="3"/>
  <c r="L563" i="3"/>
  <c r="K563" i="3"/>
  <c r="J563" i="3"/>
  <c r="M562" i="3"/>
  <c r="L562" i="3"/>
  <c r="K562" i="3"/>
  <c r="J562" i="3"/>
  <c r="M561" i="3"/>
  <c r="L561" i="3"/>
  <c r="K561" i="3"/>
  <c r="J561" i="3"/>
  <c r="M560" i="3"/>
  <c r="L560" i="3"/>
  <c r="K560" i="3"/>
  <c r="J560" i="3"/>
  <c r="M559" i="3"/>
  <c r="L559" i="3"/>
  <c r="K559" i="3"/>
  <c r="J559" i="3"/>
  <c r="M558" i="3"/>
  <c r="L558" i="3"/>
  <c r="K558" i="3"/>
  <c r="J558" i="3"/>
  <c r="M557" i="3"/>
  <c r="L557" i="3"/>
  <c r="K557" i="3"/>
  <c r="J557" i="3"/>
  <c r="M556" i="3"/>
  <c r="L556" i="3"/>
  <c r="K556" i="3"/>
  <c r="J556" i="3"/>
  <c r="M555" i="3"/>
  <c r="L555" i="3"/>
  <c r="K555" i="3"/>
  <c r="J555" i="3"/>
  <c r="M554" i="3"/>
  <c r="L554" i="3"/>
  <c r="K554" i="3"/>
  <c r="J554" i="3"/>
  <c r="M553" i="3"/>
  <c r="L553" i="3"/>
  <c r="K553" i="3"/>
  <c r="J553" i="3"/>
  <c r="M552" i="3"/>
  <c r="L552" i="3"/>
  <c r="K552" i="3"/>
  <c r="J552" i="3"/>
  <c r="M551" i="3"/>
  <c r="L551" i="3"/>
  <c r="K551" i="3"/>
  <c r="J551" i="3"/>
  <c r="M550" i="3"/>
  <c r="L550" i="3"/>
  <c r="K550" i="3"/>
  <c r="J550" i="3"/>
  <c r="M549" i="3"/>
  <c r="L549" i="3"/>
  <c r="K549" i="3"/>
  <c r="J549" i="3"/>
  <c r="M548" i="3"/>
  <c r="L548" i="3"/>
  <c r="K548" i="3"/>
  <c r="J548" i="3"/>
  <c r="M547" i="3"/>
  <c r="L547" i="3"/>
  <c r="K547" i="3"/>
  <c r="J547" i="3"/>
  <c r="M546" i="3"/>
  <c r="L546" i="3"/>
  <c r="K546" i="3"/>
  <c r="J546" i="3"/>
  <c r="M545" i="3"/>
  <c r="L545" i="3"/>
  <c r="K545" i="3"/>
  <c r="J545" i="3"/>
  <c r="M544" i="3"/>
  <c r="L544" i="3"/>
  <c r="K544" i="3"/>
  <c r="J544" i="3"/>
  <c r="M543" i="3"/>
  <c r="L543" i="3"/>
  <c r="K543" i="3"/>
  <c r="J543" i="3"/>
  <c r="M542" i="3"/>
  <c r="L542" i="3"/>
  <c r="K542" i="3"/>
  <c r="J542" i="3"/>
  <c r="M541" i="3"/>
  <c r="L541" i="3"/>
  <c r="K541" i="3"/>
  <c r="J541" i="3"/>
  <c r="M540" i="3"/>
  <c r="L540" i="3"/>
  <c r="K540" i="3"/>
  <c r="J540" i="3"/>
  <c r="M539" i="3"/>
  <c r="L539" i="3"/>
  <c r="K539" i="3"/>
  <c r="J539" i="3"/>
  <c r="M538" i="3"/>
  <c r="L538" i="3"/>
  <c r="K538" i="3"/>
  <c r="J538" i="3"/>
  <c r="M537" i="3"/>
  <c r="L537" i="3"/>
  <c r="K537" i="3"/>
  <c r="J537" i="3"/>
  <c r="M536" i="3"/>
  <c r="L536" i="3"/>
  <c r="K536" i="3"/>
  <c r="J536" i="3"/>
  <c r="M535" i="3"/>
  <c r="L535" i="3"/>
  <c r="K535" i="3"/>
  <c r="J535" i="3"/>
  <c r="M534" i="3"/>
  <c r="L534" i="3"/>
  <c r="K534" i="3"/>
  <c r="J534" i="3"/>
  <c r="M533" i="3"/>
  <c r="L533" i="3"/>
  <c r="K533" i="3"/>
  <c r="J533" i="3"/>
  <c r="M532" i="3"/>
  <c r="L532" i="3"/>
  <c r="K532" i="3"/>
  <c r="J532" i="3"/>
  <c r="M531" i="3"/>
  <c r="L531" i="3"/>
  <c r="K531" i="3"/>
  <c r="J531" i="3"/>
  <c r="M530" i="3"/>
  <c r="L530" i="3"/>
  <c r="K530" i="3"/>
  <c r="J530" i="3"/>
  <c r="M529" i="3"/>
  <c r="L529" i="3"/>
  <c r="K529" i="3"/>
  <c r="J529" i="3"/>
  <c r="M528" i="3"/>
  <c r="L528" i="3"/>
  <c r="K528" i="3"/>
  <c r="J528" i="3"/>
  <c r="M527" i="3"/>
  <c r="L527" i="3"/>
  <c r="K527" i="3"/>
  <c r="J527" i="3"/>
  <c r="M526" i="3"/>
  <c r="L526" i="3"/>
  <c r="K526" i="3"/>
  <c r="J526" i="3"/>
  <c r="M525" i="3"/>
  <c r="L525" i="3"/>
  <c r="K525" i="3"/>
  <c r="J525" i="3"/>
  <c r="M524" i="3"/>
  <c r="L524" i="3"/>
  <c r="K524" i="3"/>
  <c r="J524" i="3"/>
  <c r="M523" i="3"/>
  <c r="L523" i="3"/>
  <c r="K523" i="3"/>
  <c r="J523" i="3"/>
  <c r="M522" i="3"/>
  <c r="L522" i="3"/>
  <c r="K522" i="3"/>
  <c r="J522" i="3"/>
  <c r="M521" i="3"/>
  <c r="L521" i="3"/>
  <c r="K521" i="3"/>
  <c r="J521" i="3"/>
  <c r="M520" i="3"/>
  <c r="L520" i="3"/>
  <c r="K520" i="3"/>
  <c r="J520" i="3"/>
  <c r="M519" i="3"/>
  <c r="L519" i="3"/>
  <c r="K519" i="3"/>
  <c r="J519" i="3"/>
  <c r="M518" i="3"/>
  <c r="L518" i="3"/>
  <c r="K518" i="3"/>
  <c r="J518" i="3"/>
  <c r="M517" i="3"/>
  <c r="L517" i="3"/>
  <c r="K517" i="3"/>
  <c r="J517" i="3"/>
  <c r="M516" i="3"/>
  <c r="L516" i="3"/>
  <c r="K516" i="3"/>
  <c r="J516" i="3"/>
  <c r="M515" i="3"/>
  <c r="L515" i="3"/>
  <c r="K515" i="3"/>
  <c r="J515" i="3"/>
  <c r="M514" i="3"/>
  <c r="L514" i="3"/>
  <c r="K514" i="3"/>
  <c r="J514" i="3"/>
  <c r="M513" i="3"/>
  <c r="L513" i="3"/>
  <c r="K513" i="3"/>
  <c r="J513" i="3"/>
  <c r="M512" i="3"/>
  <c r="L512" i="3"/>
  <c r="K512" i="3"/>
  <c r="J512" i="3"/>
  <c r="M511" i="3"/>
  <c r="L511" i="3"/>
  <c r="K511" i="3"/>
  <c r="J511" i="3"/>
  <c r="M510" i="3"/>
  <c r="L510" i="3"/>
  <c r="K510" i="3"/>
  <c r="J510" i="3"/>
  <c r="M509" i="3"/>
  <c r="L509" i="3"/>
  <c r="K509" i="3"/>
  <c r="J509" i="3"/>
  <c r="M508" i="3"/>
  <c r="L508" i="3"/>
  <c r="K508" i="3"/>
  <c r="J508" i="3"/>
  <c r="M507" i="3"/>
  <c r="L507" i="3"/>
  <c r="K507" i="3"/>
  <c r="J507" i="3"/>
  <c r="M506" i="3"/>
  <c r="L506" i="3"/>
  <c r="K506" i="3"/>
  <c r="J506" i="3"/>
  <c r="M505" i="3"/>
  <c r="L505" i="3"/>
  <c r="K505" i="3"/>
  <c r="J505" i="3"/>
  <c r="M504" i="3"/>
  <c r="L504" i="3"/>
  <c r="K504" i="3"/>
  <c r="J504" i="3"/>
  <c r="M503" i="3"/>
  <c r="L503" i="3"/>
  <c r="K503" i="3"/>
  <c r="J503" i="3"/>
  <c r="M502" i="3"/>
  <c r="L502" i="3"/>
  <c r="K502" i="3"/>
  <c r="J502" i="3"/>
  <c r="M501" i="3"/>
  <c r="L501" i="3"/>
  <c r="K501" i="3"/>
  <c r="J501" i="3"/>
  <c r="M500" i="3"/>
  <c r="L500" i="3"/>
  <c r="K500" i="3"/>
  <c r="J500" i="3"/>
  <c r="M499" i="3"/>
  <c r="L499" i="3"/>
  <c r="K499" i="3"/>
  <c r="J499" i="3"/>
  <c r="M498" i="3"/>
  <c r="L498" i="3"/>
  <c r="K498" i="3"/>
  <c r="J498" i="3"/>
  <c r="M497" i="3"/>
  <c r="L497" i="3"/>
  <c r="K497" i="3"/>
  <c r="J497" i="3"/>
  <c r="M496" i="3"/>
  <c r="L496" i="3"/>
  <c r="K496" i="3"/>
  <c r="J496" i="3"/>
  <c r="M495" i="3"/>
  <c r="L495" i="3"/>
  <c r="K495" i="3"/>
  <c r="J495" i="3"/>
  <c r="M494" i="3"/>
  <c r="L494" i="3"/>
  <c r="K494" i="3"/>
  <c r="J494" i="3"/>
  <c r="M493" i="3"/>
  <c r="L493" i="3"/>
  <c r="K493" i="3"/>
  <c r="J493" i="3"/>
  <c r="M492" i="3"/>
  <c r="L492" i="3"/>
  <c r="K492" i="3"/>
  <c r="J492" i="3"/>
  <c r="M491" i="3"/>
  <c r="L491" i="3"/>
  <c r="K491" i="3"/>
  <c r="J491" i="3"/>
  <c r="M490" i="3"/>
  <c r="L490" i="3"/>
  <c r="K490" i="3"/>
  <c r="J490" i="3"/>
  <c r="M489" i="3"/>
  <c r="L489" i="3"/>
  <c r="K489" i="3"/>
  <c r="J489" i="3"/>
  <c r="M488" i="3"/>
  <c r="L488" i="3"/>
  <c r="K488" i="3"/>
  <c r="J488" i="3"/>
  <c r="M487" i="3"/>
  <c r="L487" i="3"/>
  <c r="K487" i="3"/>
  <c r="J487" i="3"/>
  <c r="M486" i="3"/>
  <c r="L486" i="3"/>
  <c r="K486" i="3"/>
  <c r="J486" i="3"/>
  <c r="M485" i="3"/>
  <c r="L485" i="3"/>
  <c r="K485" i="3"/>
  <c r="J485" i="3"/>
  <c r="M484" i="3"/>
  <c r="L484" i="3"/>
  <c r="K484" i="3"/>
  <c r="J484" i="3"/>
  <c r="M483" i="3"/>
  <c r="L483" i="3"/>
  <c r="K483" i="3"/>
  <c r="J483" i="3"/>
  <c r="M482" i="3"/>
  <c r="L482" i="3"/>
  <c r="K482" i="3"/>
  <c r="J482" i="3"/>
  <c r="M481" i="3"/>
  <c r="L481" i="3"/>
  <c r="K481" i="3"/>
  <c r="J481" i="3"/>
  <c r="M480" i="3"/>
  <c r="L480" i="3"/>
  <c r="K480" i="3"/>
  <c r="J480" i="3"/>
  <c r="M479" i="3"/>
  <c r="L479" i="3"/>
  <c r="K479" i="3"/>
  <c r="J479" i="3"/>
  <c r="M478" i="3"/>
  <c r="L478" i="3"/>
  <c r="K478" i="3"/>
  <c r="J478" i="3"/>
  <c r="M477" i="3"/>
  <c r="L477" i="3"/>
  <c r="K477" i="3"/>
  <c r="J477" i="3"/>
  <c r="M476" i="3"/>
  <c r="L476" i="3"/>
  <c r="K476" i="3"/>
  <c r="J476" i="3"/>
  <c r="M475" i="3"/>
  <c r="L475" i="3"/>
  <c r="K475" i="3"/>
  <c r="J475" i="3"/>
  <c r="M474" i="3"/>
  <c r="L474" i="3"/>
  <c r="K474" i="3"/>
  <c r="J474" i="3"/>
  <c r="M473" i="3"/>
  <c r="L473" i="3"/>
  <c r="K473" i="3"/>
  <c r="J473" i="3"/>
  <c r="M472" i="3"/>
  <c r="L472" i="3"/>
  <c r="K472" i="3"/>
  <c r="J472" i="3"/>
  <c r="M471" i="3"/>
  <c r="L471" i="3"/>
  <c r="K471" i="3"/>
  <c r="J471" i="3"/>
  <c r="M470" i="3"/>
  <c r="L470" i="3"/>
  <c r="K470" i="3"/>
  <c r="J470" i="3"/>
  <c r="M469" i="3"/>
  <c r="L469" i="3"/>
  <c r="K469" i="3"/>
  <c r="J469" i="3"/>
  <c r="M468" i="3"/>
  <c r="L468" i="3"/>
  <c r="K468" i="3"/>
  <c r="J468" i="3"/>
  <c r="M467" i="3"/>
  <c r="L467" i="3"/>
  <c r="K467" i="3"/>
  <c r="J467" i="3"/>
  <c r="M466" i="3"/>
  <c r="L466" i="3"/>
  <c r="K466" i="3"/>
  <c r="J466" i="3"/>
  <c r="M465" i="3"/>
  <c r="L465" i="3"/>
  <c r="K465" i="3"/>
  <c r="J465" i="3"/>
  <c r="M464" i="3"/>
  <c r="L464" i="3"/>
  <c r="K464" i="3"/>
  <c r="J464" i="3"/>
  <c r="M463" i="3"/>
  <c r="L463" i="3"/>
  <c r="K463" i="3"/>
  <c r="J463" i="3"/>
  <c r="M462" i="3"/>
  <c r="L462" i="3"/>
  <c r="K462" i="3"/>
  <c r="J462" i="3"/>
  <c r="M461" i="3"/>
  <c r="L461" i="3"/>
  <c r="K461" i="3"/>
  <c r="J461" i="3"/>
  <c r="M460" i="3"/>
  <c r="L460" i="3"/>
  <c r="K460" i="3"/>
  <c r="J460" i="3"/>
  <c r="M459" i="3"/>
  <c r="L459" i="3"/>
  <c r="K459" i="3"/>
  <c r="J459" i="3"/>
  <c r="M458" i="3"/>
  <c r="L458" i="3"/>
  <c r="K458" i="3"/>
  <c r="J458" i="3"/>
  <c r="M457" i="3"/>
  <c r="L457" i="3"/>
  <c r="K457" i="3"/>
  <c r="J457" i="3"/>
  <c r="M456" i="3"/>
  <c r="L456" i="3"/>
  <c r="K456" i="3"/>
  <c r="J456" i="3"/>
  <c r="M455" i="3"/>
  <c r="L455" i="3"/>
  <c r="K455" i="3"/>
  <c r="J455" i="3"/>
  <c r="M454" i="3"/>
  <c r="L454" i="3"/>
  <c r="K454" i="3"/>
  <c r="J454" i="3"/>
  <c r="M453" i="3"/>
  <c r="L453" i="3"/>
  <c r="K453" i="3"/>
  <c r="J453" i="3"/>
  <c r="M452" i="3"/>
  <c r="L452" i="3"/>
  <c r="K452" i="3"/>
  <c r="J452" i="3"/>
  <c r="M451" i="3"/>
  <c r="L451" i="3"/>
  <c r="K451" i="3"/>
  <c r="J451" i="3"/>
  <c r="M450" i="3"/>
  <c r="L450" i="3"/>
  <c r="K450" i="3"/>
  <c r="J450" i="3"/>
  <c r="M449" i="3"/>
  <c r="L449" i="3"/>
  <c r="K449" i="3"/>
  <c r="J449" i="3"/>
  <c r="M448" i="3"/>
  <c r="L448" i="3"/>
  <c r="K448" i="3"/>
  <c r="J448" i="3"/>
  <c r="M447" i="3"/>
  <c r="L447" i="3"/>
  <c r="K447" i="3"/>
  <c r="J447" i="3"/>
  <c r="M446" i="3"/>
  <c r="L446" i="3"/>
  <c r="K446" i="3"/>
  <c r="J446" i="3"/>
  <c r="M445" i="3"/>
  <c r="L445" i="3"/>
  <c r="K445" i="3"/>
  <c r="J445" i="3"/>
  <c r="M444" i="3"/>
  <c r="L444" i="3"/>
  <c r="K444" i="3"/>
  <c r="J444" i="3"/>
  <c r="M443" i="3"/>
  <c r="L443" i="3"/>
  <c r="K443" i="3"/>
  <c r="J443" i="3"/>
  <c r="M442" i="3"/>
  <c r="L442" i="3"/>
  <c r="K442" i="3"/>
  <c r="J442" i="3"/>
  <c r="M441" i="3"/>
  <c r="L441" i="3"/>
  <c r="K441" i="3"/>
  <c r="J441" i="3"/>
  <c r="M440" i="3"/>
  <c r="L440" i="3"/>
  <c r="K440" i="3"/>
  <c r="J440" i="3"/>
  <c r="M439" i="3"/>
  <c r="L439" i="3"/>
  <c r="K439" i="3"/>
  <c r="J439" i="3"/>
  <c r="M438" i="3"/>
  <c r="L438" i="3"/>
  <c r="K438" i="3"/>
  <c r="J438" i="3"/>
  <c r="M437" i="3"/>
  <c r="L437" i="3"/>
  <c r="K437" i="3"/>
  <c r="J437" i="3"/>
  <c r="M436" i="3"/>
  <c r="L436" i="3"/>
  <c r="K436" i="3"/>
  <c r="J436" i="3"/>
  <c r="M435" i="3"/>
  <c r="L435" i="3"/>
  <c r="K435" i="3"/>
  <c r="J435" i="3"/>
  <c r="M434" i="3"/>
  <c r="L434" i="3"/>
  <c r="K434" i="3"/>
  <c r="J434" i="3"/>
  <c r="M433" i="3"/>
  <c r="L433" i="3"/>
  <c r="K433" i="3"/>
  <c r="J433" i="3"/>
  <c r="M432" i="3"/>
  <c r="L432" i="3"/>
  <c r="K432" i="3"/>
  <c r="J432" i="3"/>
  <c r="M431" i="3"/>
  <c r="L431" i="3"/>
  <c r="K431" i="3"/>
  <c r="J431" i="3"/>
  <c r="M430" i="3"/>
  <c r="L430" i="3"/>
  <c r="K430" i="3"/>
  <c r="J430" i="3"/>
  <c r="M429" i="3"/>
  <c r="L429" i="3"/>
  <c r="K429" i="3"/>
  <c r="J429" i="3"/>
  <c r="M428" i="3"/>
  <c r="L428" i="3"/>
  <c r="K428" i="3"/>
  <c r="J428" i="3"/>
  <c r="M427" i="3"/>
  <c r="L427" i="3"/>
  <c r="K427" i="3"/>
  <c r="J427" i="3"/>
  <c r="M426" i="3"/>
  <c r="L426" i="3"/>
  <c r="K426" i="3"/>
  <c r="J426" i="3"/>
  <c r="M425" i="3"/>
  <c r="L425" i="3"/>
  <c r="K425" i="3"/>
  <c r="J425" i="3"/>
  <c r="M424" i="3"/>
  <c r="L424" i="3"/>
  <c r="K424" i="3"/>
  <c r="J424" i="3"/>
  <c r="M423" i="3"/>
  <c r="L423" i="3"/>
  <c r="K423" i="3"/>
  <c r="J423" i="3"/>
  <c r="M422" i="3"/>
  <c r="L422" i="3"/>
  <c r="K422" i="3"/>
  <c r="J422" i="3"/>
  <c r="M421" i="3"/>
  <c r="L421" i="3"/>
  <c r="K421" i="3"/>
  <c r="J421" i="3"/>
  <c r="M420" i="3"/>
  <c r="L420" i="3"/>
  <c r="K420" i="3"/>
  <c r="J420" i="3"/>
  <c r="M419" i="3"/>
  <c r="L419" i="3"/>
  <c r="K419" i="3"/>
  <c r="J419" i="3"/>
  <c r="M418" i="3"/>
  <c r="L418" i="3"/>
  <c r="K418" i="3"/>
  <c r="J418" i="3"/>
  <c r="M417" i="3"/>
  <c r="L417" i="3"/>
  <c r="K417" i="3"/>
  <c r="J417" i="3"/>
  <c r="M416" i="3"/>
  <c r="L416" i="3"/>
  <c r="K416" i="3"/>
  <c r="J416" i="3"/>
  <c r="M415" i="3"/>
  <c r="L415" i="3"/>
  <c r="K415" i="3"/>
  <c r="J415" i="3"/>
  <c r="M414" i="3"/>
  <c r="L414" i="3"/>
  <c r="K414" i="3"/>
  <c r="J414" i="3"/>
  <c r="M413" i="3"/>
  <c r="L413" i="3"/>
  <c r="K413" i="3"/>
  <c r="J413" i="3"/>
  <c r="M412" i="3"/>
  <c r="L412" i="3"/>
  <c r="K412" i="3"/>
  <c r="J412" i="3"/>
  <c r="M411" i="3"/>
  <c r="L411" i="3"/>
  <c r="K411" i="3"/>
  <c r="J411" i="3"/>
  <c r="M410" i="3"/>
  <c r="L410" i="3"/>
  <c r="K410" i="3"/>
  <c r="J410" i="3"/>
  <c r="M409" i="3"/>
  <c r="L409" i="3"/>
  <c r="K409" i="3"/>
  <c r="J409" i="3"/>
  <c r="M408" i="3"/>
  <c r="L408" i="3"/>
  <c r="K408" i="3"/>
  <c r="J408" i="3"/>
  <c r="M407" i="3"/>
  <c r="L407" i="3"/>
  <c r="K407" i="3"/>
  <c r="J407" i="3"/>
  <c r="M406" i="3"/>
  <c r="L406" i="3"/>
  <c r="K406" i="3"/>
  <c r="J406" i="3"/>
  <c r="M405" i="3"/>
  <c r="L405" i="3"/>
  <c r="K405" i="3"/>
  <c r="J405" i="3"/>
  <c r="M404" i="3"/>
  <c r="L404" i="3"/>
  <c r="K404" i="3"/>
  <c r="J404" i="3"/>
  <c r="M403" i="3"/>
  <c r="L403" i="3"/>
  <c r="K403" i="3"/>
  <c r="J403" i="3"/>
  <c r="M402" i="3"/>
  <c r="L402" i="3"/>
  <c r="K402" i="3"/>
  <c r="J402" i="3"/>
  <c r="M401" i="3"/>
  <c r="L401" i="3"/>
  <c r="K401" i="3"/>
  <c r="J401" i="3"/>
  <c r="M400" i="3"/>
  <c r="L400" i="3"/>
  <c r="K400" i="3"/>
  <c r="J400" i="3"/>
  <c r="M399" i="3"/>
  <c r="L399" i="3"/>
  <c r="K399" i="3"/>
  <c r="J399" i="3"/>
  <c r="M398" i="3"/>
  <c r="L398" i="3"/>
  <c r="K398" i="3"/>
  <c r="J398" i="3"/>
  <c r="M397" i="3"/>
  <c r="L397" i="3"/>
  <c r="K397" i="3"/>
  <c r="J397" i="3"/>
  <c r="M396" i="3"/>
  <c r="L396" i="3"/>
  <c r="K396" i="3"/>
  <c r="J396" i="3"/>
  <c r="M395" i="3"/>
  <c r="L395" i="3"/>
  <c r="K395" i="3"/>
  <c r="J395" i="3"/>
  <c r="M394" i="3"/>
  <c r="L394" i="3"/>
  <c r="K394" i="3"/>
  <c r="J394" i="3"/>
  <c r="M393" i="3"/>
  <c r="L393" i="3"/>
  <c r="K393" i="3"/>
  <c r="J393" i="3"/>
  <c r="M392" i="3"/>
  <c r="L392" i="3"/>
  <c r="K392" i="3"/>
  <c r="J392" i="3"/>
  <c r="M391" i="3"/>
  <c r="L391" i="3"/>
  <c r="K391" i="3"/>
  <c r="J391" i="3"/>
  <c r="M390" i="3"/>
  <c r="L390" i="3"/>
  <c r="K390" i="3"/>
  <c r="J390" i="3"/>
  <c r="M389" i="3"/>
  <c r="L389" i="3"/>
  <c r="K389" i="3"/>
  <c r="J389" i="3"/>
  <c r="M388" i="3"/>
  <c r="L388" i="3"/>
  <c r="K388" i="3"/>
  <c r="J388" i="3"/>
  <c r="M387" i="3"/>
  <c r="L387" i="3"/>
  <c r="K387" i="3"/>
  <c r="J387" i="3"/>
  <c r="M386" i="3"/>
  <c r="L386" i="3"/>
  <c r="K386" i="3"/>
  <c r="J386" i="3"/>
  <c r="M385" i="3"/>
  <c r="L385" i="3"/>
  <c r="K385" i="3"/>
  <c r="J385" i="3"/>
  <c r="M384" i="3"/>
  <c r="L384" i="3"/>
  <c r="K384" i="3"/>
  <c r="J384" i="3"/>
  <c r="M383" i="3"/>
  <c r="L383" i="3"/>
  <c r="K383" i="3"/>
  <c r="J383" i="3"/>
  <c r="M382" i="3"/>
  <c r="L382" i="3"/>
  <c r="K382" i="3"/>
  <c r="J382" i="3"/>
  <c r="M381" i="3"/>
  <c r="L381" i="3"/>
  <c r="K381" i="3"/>
  <c r="J381" i="3"/>
  <c r="M380" i="3"/>
  <c r="L380" i="3"/>
  <c r="K380" i="3"/>
  <c r="J380" i="3"/>
  <c r="M379" i="3"/>
  <c r="L379" i="3"/>
  <c r="K379" i="3"/>
  <c r="J379" i="3"/>
  <c r="M378" i="3"/>
  <c r="L378" i="3"/>
  <c r="K378" i="3"/>
  <c r="J378" i="3"/>
  <c r="M377" i="3"/>
  <c r="L377" i="3"/>
  <c r="K377" i="3"/>
  <c r="J377" i="3"/>
  <c r="M376" i="3"/>
  <c r="L376" i="3"/>
  <c r="K376" i="3"/>
  <c r="J376" i="3"/>
  <c r="M375" i="3"/>
  <c r="L375" i="3"/>
  <c r="K375" i="3"/>
  <c r="J375" i="3"/>
  <c r="M374" i="3"/>
  <c r="L374" i="3"/>
  <c r="K374" i="3"/>
  <c r="J374" i="3"/>
  <c r="M373" i="3"/>
  <c r="L373" i="3"/>
  <c r="K373" i="3"/>
  <c r="J373" i="3"/>
  <c r="M372" i="3"/>
  <c r="L372" i="3"/>
  <c r="K372" i="3"/>
  <c r="J372" i="3"/>
  <c r="M371" i="3"/>
  <c r="L371" i="3"/>
  <c r="K371" i="3"/>
  <c r="J371" i="3"/>
  <c r="M370" i="3"/>
  <c r="L370" i="3"/>
  <c r="K370" i="3"/>
  <c r="J370" i="3"/>
  <c r="M369" i="3"/>
  <c r="L369" i="3"/>
  <c r="K369" i="3"/>
  <c r="J369" i="3"/>
  <c r="M368" i="3"/>
  <c r="L368" i="3"/>
  <c r="K368" i="3"/>
  <c r="J368" i="3"/>
  <c r="M367" i="3"/>
  <c r="L367" i="3"/>
  <c r="K367" i="3"/>
  <c r="J367" i="3"/>
  <c r="M366" i="3"/>
  <c r="L366" i="3"/>
  <c r="K366" i="3"/>
  <c r="J366" i="3"/>
  <c r="M365" i="3"/>
  <c r="L365" i="3"/>
  <c r="K365" i="3"/>
  <c r="J365" i="3"/>
  <c r="M364" i="3"/>
  <c r="L364" i="3"/>
  <c r="K364" i="3"/>
  <c r="J364" i="3"/>
  <c r="M363" i="3"/>
  <c r="L363" i="3"/>
  <c r="K363" i="3"/>
  <c r="J363" i="3"/>
  <c r="M362" i="3"/>
  <c r="L362" i="3"/>
  <c r="K362" i="3"/>
  <c r="J362" i="3"/>
  <c r="M361" i="3"/>
  <c r="L361" i="3"/>
  <c r="K361" i="3"/>
  <c r="J361" i="3"/>
  <c r="M360" i="3"/>
  <c r="L360" i="3"/>
  <c r="K360" i="3"/>
  <c r="J360" i="3"/>
  <c r="M359" i="3"/>
  <c r="L359" i="3"/>
  <c r="K359" i="3"/>
  <c r="J359" i="3"/>
  <c r="M358" i="3"/>
  <c r="L358" i="3"/>
  <c r="K358" i="3"/>
  <c r="J358" i="3"/>
  <c r="M357" i="3"/>
  <c r="L357" i="3"/>
  <c r="K357" i="3"/>
  <c r="J357" i="3"/>
  <c r="M356" i="3"/>
  <c r="L356" i="3"/>
  <c r="K356" i="3"/>
  <c r="J356" i="3"/>
  <c r="M355" i="3"/>
  <c r="L355" i="3"/>
  <c r="K355" i="3"/>
  <c r="J355" i="3"/>
  <c r="M354" i="3"/>
  <c r="L354" i="3"/>
  <c r="K354" i="3"/>
  <c r="J354" i="3"/>
  <c r="M353" i="3"/>
  <c r="L353" i="3"/>
  <c r="K353" i="3"/>
  <c r="J353" i="3"/>
  <c r="M352" i="3"/>
  <c r="L352" i="3"/>
  <c r="K352" i="3"/>
  <c r="J352" i="3"/>
  <c r="M351" i="3"/>
  <c r="L351" i="3"/>
  <c r="K351" i="3"/>
  <c r="J351" i="3"/>
  <c r="M350" i="3"/>
  <c r="L350" i="3"/>
  <c r="K350" i="3"/>
  <c r="J350" i="3"/>
  <c r="M349" i="3"/>
  <c r="L349" i="3"/>
  <c r="K349" i="3"/>
  <c r="J349" i="3"/>
  <c r="M348" i="3"/>
  <c r="L348" i="3"/>
  <c r="K348" i="3"/>
  <c r="J348" i="3"/>
  <c r="M347" i="3"/>
  <c r="L347" i="3"/>
  <c r="K347" i="3"/>
  <c r="J347" i="3"/>
  <c r="M346" i="3"/>
  <c r="L346" i="3"/>
  <c r="K346" i="3"/>
  <c r="J346" i="3"/>
  <c r="M345" i="3"/>
  <c r="L345" i="3"/>
  <c r="K345" i="3"/>
  <c r="J345" i="3"/>
  <c r="M344" i="3"/>
  <c r="L344" i="3"/>
  <c r="K344" i="3"/>
  <c r="J344" i="3"/>
  <c r="M343" i="3"/>
  <c r="L343" i="3"/>
  <c r="K343" i="3"/>
  <c r="J343" i="3"/>
  <c r="M342" i="3"/>
  <c r="L342" i="3"/>
  <c r="K342" i="3"/>
  <c r="J342" i="3"/>
  <c r="M341" i="3"/>
  <c r="L341" i="3"/>
  <c r="K341" i="3"/>
  <c r="J341" i="3"/>
  <c r="M340" i="3"/>
  <c r="L340" i="3"/>
  <c r="K340" i="3"/>
  <c r="J340" i="3"/>
  <c r="M339" i="3"/>
  <c r="L339" i="3"/>
  <c r="K339" i="3"/>
  <c r="J339" i="3"/>
  <c r="M338" i="3"/>
  <c r="L338" i="3"/>
  <c r="K338" i="3"/>
  <c r="J338" i="3"/>
  <c r="M337" i="3"/>
  <c r="L337" i="3"/>
  <c r="K337" i="3"/>
  <c r="J337" i="3"/>
  <c r="M336" i="3"/>
  <c r="L336" i="3"/>
  <c r="K336" i="3"/>
  <c r="J336" i="3"/>
  <c r="M335" i="3"/>
  <c r="L335" i="3"/>
  <c r="K335" i="3"/>
  <c r="J335" i="3"/>
  <c r="M334" i="3"/>
  <c r="L334" i="3"/>
  <c r="K334" i="3"/>
  <c r="J334" i="3"/>
  <c r="M333" i="3"/>
  <c r="L333" i="3"/>
  <c r="K333" i="3"/>
  <c r="J333" i="3"/>
  <c r="M332" i="3"/>
  <c r="L332" i="3"/>
  <c r="K332" i="3"/>
  <c r="J332" i="3"/>
  <c r="M331" i="3"/>
  <c r="L331" i="3"/>
  <c r="K331" i="3"/>
  <c r="J331" i="3"/>
  <c r="M330" i="3"/>
  <c r="L330" i="3"/>
  <c r="K330" i="3"/>
  <c r="J330" i="3"/>
  <c r="M329" i="3"/>
  <c r="L329" i="3"/>
  <c r="K329" i="3"/>
  <c r="J329" i="3"/>
  <c r="M328" i="3"/>
  <c r="L328" i="3"/>
  <c r="K328" i="3"/>
  <c r="J328" i="3"/>
  <c r="M327" i="3"/>
  <c r="L327" i="3"/>
  <c r="K327" i="3"/>
  <c r="J327" i="3"/>
  <c r="M326" i="3"/>
  <c r="L326" i="3"/>
  <c r="K326" i="3"/>
  <c r="J326" i="3"/>
  <c r="M325" i="3"/>
  <c r="L325" i="3"/>
  <c r="K325" i="3"/>
  <c r="J325" i="3"/>
  <c r="M324" i="3"/>
  <c r="L324" i="3"/>
  <c r="K324" i="3"/>
  <c r="J324" i="3"/>
  <c r="M323" i="3"/>
  <c r="L323" i="3"/>
  <c r="K323" i="3"/>
  <c r="J323" i="3"/>
  <c r="M322" i="3"/>
  <c r="L322" i="3"/>
  <c r="K322" i="3"/>
  <c r="J322" i="3"/>
  <c r="M321" i="3"/>
  <c r="L321" i="3"/>
  <c r="K321" i="3"/>
  <c r="J321" i="3"/>
  <c r="M320" i="3"/>
  <c r="L320" i="3"/>
  <c r="K320" i="3"/>
  <c r="J320" i="3"/>
  <c r="M319" i="3"/>
  <c r="L319" i="3"/>
  <c r="K319" i="3"/>
  <c r="J319" i="3"/>
  <c r="M318" i="3"/>
  <c r="L318" i="3"/>
  <c r="K318" i="3"/>
  <c r="J318" i="3"/>
  <c r="M317" i="3"/>
  <c r="L317" i="3"/>
  <c r="K317" i="3"/>
  <c r="J317" i="3"/>
  <c r="M316" i="3"/>
  <c r="L316" i="3"/>
  <c r="K316" i="3"/>
  <c r="J316" i="3"/>
  <c r="M315" i="3"/>
  <c r="L315" i="3"/>
  <c r="K315" i="3"/>
  <c r="J315" i="3"/>
  <c r="M314" i="3"/>
  <c r="L314" i="3"/>
  <c r="K314" i="3"/>
  <c r="J314" i="3"/>
  <c r="M313" i="3"/>
  <c r="L313" i="3"/>
  <c r="K313" i="3"/>
  <c r="J313" i="3"/>
  <c r="M312" i="3"/>
  <c r="L312" i="3"/>
  <c r="K312" i="3"/>
  <c r="J312" i="3"/>
  <c r="M311" i="3"/>
  <c r="L311" i="3"/>
  <c r="K311" i="3"/>
  <c r="J311" i="3"/>
  <c r="M310" i="3"/>
  <c r="L310" i="3"/>
  <c r="K310" i="3"/>
  <c r="J310" i="3"/>
  <c r="M309" i="3"/>
  <c r="L309" i="3"/>
  <c r="K309" i="3"/>
  <c r="J309" i="3"/>
  <c r="M308" i="3"/>
  <c r="L308" i="3"/>
  <c r="K308" i="3"/>
  <c r="J308" i="3"/>
  <c r="M307" i="3"/>
  <c r="L307" i="3"/>
  <c r="K307" i="3"/>
  <c r="J307" i="3"/>
  <c r="M306" i="3"/>
  <c r="L306" i="3"/>
  <c r="K306" i="3"/>
  <c r="J306" i="3"/>
  <c r="M305" i="3"/>
  <c r="L305" i="3"/>
  <c r="K305" i="3"/>
  <c r="J305" i="3"/>
  <c r="M304" i="3"/>
  <c r="L304" i="3"/>
  <c r="K304" i="3"/>
  <c r="J304" i="3"/>
  <c r="M303" i="3"/>
  <c r="L303" i="3"/>
  <c r="K303" i="3"/>
  <c r="J303" i="3"/>
  <c r="M302" i="3"/>
  <c r="L302" i="3"/>
  <c r="K302" i="3"/>
  <c r="J302" i="3"/>
  <c r="M301" i="3"/>
  <c r="L301" i="3"/>
  <c r="K301" i="3"/>
  <c r="J301" i="3"/>
  <c r="M300" i="3"/>
  <c r="L300" i="3"/>
  <c r="K300" i="3"/>
  <c r="J300" i="3"/>
  <c r="M299" i="3"/>
  <c r="L299" i="3"/>
  <c r="K299" i="3"/>
  <c r="J299" i="3"/>
  <c r="M298" i="3"/>
  <c r="L298" i="3"/>
  <c r="K298" i="3"/>
  <c r="J298" i="3"/>
  <c r="M297" i="3"/>
  <c r="L297" i="3"/>
  <c r="K297" i="3"/>
  <c r="J297" i="3"/>
  <c r="M296" i="3"/>
  <c r="L296" i="3"/>
  <c r="K296" i="3"/>
  <c r="J296" i="3"/>
  <c r="M295" i="3"/>
  <c r="L295" i="3"/>
  <c r="K295" i="3"/>
  <c r="J295" i="3"/>
  <c r="M294" i="3"/>
  <c r="L294" i="3"/>
  <c r="K294" i="3"/>
  <c r="J294" i="3"/>
  <c r="M293" i="3"/>
  <c r="L293" i="3"/>
  <c r="K293" i="3"/>
  <c r="J293" i="3"/>
  <c r="M292" i="3"/>
  <c r="L292" i="3"/>
  <c r="K292" i="3"/>
  <c r="J292" i="3"/>
  <c r="M291" i="3"/>
  <c r="L291" i="3"/>
  <c r="K291" i="3"/>
  <c r="J291" i="3"/>
  <c r="M290" i="3"/>
  <c r="L290" i="3"/>
  <c r="K290" i="3"/>
  <c r="J290" i="3"/>
  <c r="M289" i="3"/>
  <c r="L289" i="3"/>
  <c r="K289" i="3"/>
  <c r="J289" i="3"/>
  <c r="M288" i="3"/>
  <c r="L288" i="3"/>
  <c r="K288" i="3"/>
  <c r="J288" i="3"/>
  <c r="M287" i="3"/>
  <c r="L287" i="3"/>
  <c r="K287" i="3"/>
  <c r="J287" i="3"/>
  <c r="M286" i="3"/>
  <c r="L286" i="3"/>
  <c r="K286" i="3"/>
  <c r="J286" i="3"/>
  <c r="M285" i="3"/>
  <c r="L285" i="3"/>
  <c r="K285" i="3"/>
  <c r="J285" i="3"/>
  <c r="M284" i="3"/>
  <c r="L284" i="3"/>
  <c r="K284" i="3"/>
  <c r="J284" i="3"/>
  <c r="M283" i="3"/>
  <c r="L283" i="3"/>
  <c r="K283" i="3"/>
  <c r="J283" i="3"/>
  <c r="M282" i="3"/>
  <c r="L282" i="3"/>
  <c r="K282" i="3"/>
  <c r="J282" i="3"/>
  <c r="M281" i="3"/>
  <c r="L281" i="3"/>
  <c r="K281" i="3"/>
  <c r="J281" i="3"/>
  <c r="M280" i="3"/>
  <c r="L280" i="3"/>
  <c r="K280" i="3"/>
  <c r="J280" i="3"/>
  <c r="M279" i="3"/>
  <c r="L279" i="3"/>
  <c r="K279" i="3"/>
  <c r="J279" i="3"/>
  <c r="M278" i="3"/>
  <c r="L278" i="3"/>
  <c r="K278" i="3"/>
  <c r="J278" i="3"/>
  <c r="M277" i="3"/>
  <c r="L277" i="3"/>
  <c r="K277" i="3"/>
  <c r="J277" i="3"/>
  <c r="M276" i="3"/>
  <c r="L276" i="3"/>
  <c r="K276" i="3"/>
  <c r="J276" i="3"/>
  <c r="M275" i="3"/>
  <c r="L275" i="3"/>
  <c r="K275" i="3"/>
  <c r="J275" i="3"/>
  <c r="M274" i="3"/>
  <c r="L274" i="3"/>
  <c r="K274" i="3"/>
  <c r="J274" i="3"/>
  <c r="M273" i="3"/>
  <c r="L273" i="3"/>
  <c r="K273" i="3"/>
  <c r="J273" i="3"/>
  <c r="M272" i="3"/>
  <c r="L272" i="3"/>
  <c r="K272" i="3"/>
  <c r="J272" i="3"/>
  <c r="M271" i="3"/>
  <c r="L271" i="3"/>
  <c r="K271" i="3"/>
  <c r="J271" i="3"/>
  <c r="M270" i="3"/>
  <c r="L270" i="3"/>
  <c r="K270" i="3"/>
  <c r="J270" i="3"/>
  <c r="M269" i="3"/>
  <c r="L269" i="3"/>
  <c r="K269" i="3"/>
  <c r="J269" i="3"/>
  <c r="M268" i="3"/>
  <c r="L268" i="3"/>
  <c r="K268" i="3"/>
  <c r="J268" i="3"/>
  <c r="M267" i="3"/>
  <c r="L267" i="3"/>
  <c r="K267" i="3"/>
  <c r="J267" i="3"/>
  <c r="M266" i="3"/>
  <c r="L266" i="3"/>
  <c r="K266" i="3"/>
  <c r="J266" i="3"/>
  <c r="M265" i="3"/>
  <c r="L265" i="3"/>
  <c r="K265" i="3"/>
  <c r="J265" i="3"/>
  <c r="M264" i="3"/>
  <c r="L264" i="3"/>
  <c r="K264" i="3"/>
  <c r="J264" i="3"/>
  <c r="M263" i="3"/>
  <c r="L263" i="3"/>
  <c r="K263" i="3"/>
  <c r="J263" i="3"/>
  <c r="M262" i="3"/>
  <c r="L262" i="3"/>
  <c r="K262" i="3"/>
  <c r="J262" i="3"/>
  <c r="M261" i="3"/>
  <c r="L261" i="3"/>
  <c r="K261" i="3"/>
  <c r="J261" i="3"/>
  <c r="M260" i="3"/>
  <c r="L260" i="3"/>
  <c r="K260" i="3"/>
  <c r="J260" i="3"/>
  <c r="M259" i="3"/>
  <c r="L259" i="3"/>
  <c r="K259" i="3"/>
  <c r="J259" i="3"/>
  <c r="M258" i="3"/>
  <c r="L258" i="3"/>
  <c r="K258" i="3"/>
  <c r="J258" i="3"/>
  <c r="M257" i="3"/>
  <c r="L257" i="3"/>
  <c r="K257" i="3"/>
  <c r="J257" i="3"/>
  <c r="M256" i="3"/>
  <c r="L256" i="3"/>
  <c r="K256" i="3"/>
  <c r="J256" i="3"/>
  <c r="M255" i="3"/>
  <c r="L255" i="3"/>
  <c r="K255" i="3"/>
  <c r="J255" i="3"/>
  <c r="M254" i="3"/>
  <c r="L254" i="3"/>
  <c r="K254" i="3"/>
  <c r="J254" i="3"/>
  <c r="M253" i="3"/>
  <c r="L253" i="3"/>
  <c r="K253" i="3"/>
  <c r="J253" i="3"/>
  <c r="M252" i="3"/>
  <c r="L252" i="3"/>
  <c r="K252" i="3"/>
  <c r="J252" i="3"/>
  <c r="M251" i="3"/>
  <c r="L251" i="3"/>
  <c r="K251" i="3"/>
  <c r="J251" i="3"/>
  <c r="M250" i="3"/>
  <c r="L250" i="3"/>
  <c r="K250" i="3"/>
  <c r="J250" i="3"/>
  <c r="M249" i="3"/>
  <c r="L249" i="3"/>
  <c r="K249" i="3"/>
  <c r="J249" i="3"/>
  <c r="M248" i="3"/>
  <c r="L248" i="3"/>
  <c r="K248" i="3"/>
  <c r="J248" i="3"/>
  <c r="M247" i="3"/>
  <c r="L247" i="3"/>
  <c r="K247" i="3"/>
  <c r="J247" i="3"/>
  <c r="M246" i="3"/>
  <c r="L246" i="3"/>
  <c r="K246" i="3"/>
  <c r="J246" i="3"/>
  <c r="M245" i="3"/>
  <c r="L245" i="3"/>
  <c r="K245" i="3"/>
  <c r="J245" i="3"/>
  <c r="M244" i="3"/>
  <c r="L244" i="3"/>
  <c r="K244" i="3"/>
  <c r="J244" i="3"/>
  <c r="M243" i="3"/>
  <c r="L243" i="3"/>
  <c r="K243" i="3"/>
  <c r="J243" i="3"/>
  <c r="M242" i="3"/>
  <c r="L242" i="3"/>
  <c r="K242" i="3"/>
  <c r="J242" i="3"/>
  <c r="M241" i="3"/>
  <c r="L241" i="3"/>
  <c r="K241" i="3"/>
  <c r="J241" i="3"/>
  <c r="M240" i="3"/>
  <c r="L240" i="3"/>
  <c r="K240" i="3"/>
  <c r="J240" i="3"/>
  <c r="M239" i="3"/>
  <c r="L239" i="3"/>
  <c r="K239" i="3"/>
  <c r="J239" i="3"/>
  <c r="M238" i="3"/>
  <c r="L238" i="3"/>
  <c r="K238" i="3"/>
  <c r="J238" i="3"/>
  <c r="M237" i="3"/>
  <c r="L237" i="3"/>
  <c r="K237" i="3"/>
  <c r="J237" i="3"/>
  <c r="M236" i="3"/>
  <c r="L236" i="3"/>
  <c r="K236" i="3"/>
  <c r="J236" i="3"/>
  <c r="M235" i="3"/>
  <c r="L235" i="3"/>
  <c r="K235" i="3"/>
  <c r="J235" i="3"/>
  <c r="M234" i="3"/>
  <c r="L234" i="3"/>
  <c r="K234" i="3"/>
  <c r="J234" i="3"/>
  <c r="M233" i="3"/>
  <c r="L233" i="3"/>
  <c r="K233" i="3"/>
  <c r="J233" i="3"/>
  <c r="M232" i="3"/>
  <c r="L232" i="3"/>
  <c r="K232" i="3"/>
  <c r="J232" i="3"/>
  <c r="M231" i="3"/>
  <c r="L231" i="3"/>
  <c r="K231" i="3"/>
  <c r="J231" i="3"/>
  <c r="M230" i="3"/>
  <c r="L230" i="3"/>
  <c r="K230" i="3"/>
  <c r="J230" i="3"/>
  <c r="M229" i="3"/>
  <c r="L229" i="3"/>
  <c r="K229" i="3"/>
  <c r="J229" i="3"/>
  <c r="M228" i="3"/>
  <c r="L228" i="3"/>
  <c r="K228" i="3"/>
  <c r="J228" i="3"/>
  <c r="M227" i="3"/>
  <c r="L227" i="3"/>
  <c r="K227" i="3"/>
  <c r="J227" i="3"/>
  <c r="M226" i="3"/>
  <c r="L226" i="3"/>
  <c r="K226" i="3"/>
  <c r="J226" i="3"/>
  <c r="M225" i="3"/>
  <c r="L225" i="3"/>
  <c r="K225" i="3"/>
  <c r="J225" i="3"/>
  <c r="M224" i="3"/>
  <c r="L224" i="3"/>
  <c r="K224" i="3"/>
  <c r="J224" i="3"/>
  <c r="M223" i="3"/>
  <c r="L223" i="3"/>
  <c r="K223" i="3"/>
  <c r="J223" i="3"/>
  <c r="M222" i="3"/>
  <c r="L222" i="3"/>
  <c r="K222" i="3"/>
  <c r="J222" i="3"/>
  <c r="M221" i="3"/>
  <c r="L221" i="3"/>
  <c r="K221" i="3"/>
  <c r="J221" i="3"/>
  <c r="M220" i="3"/>
  <c r="L220" i="3"/>
  <c r="K220" i="3"/>
  <c r="J220" i="3"/>
  <c r="M219" i="3"/>
  <c r="L219" i="3"/>
  <c r="K219" i="3"/>
  <c r="J219" i="3"/>
  <c r="M218" i="3"/>
  <c r="L218" i="3"/>
  <c r="K218" i="3"/>
  <c r="J218" i="3"/>
  <c r="M217" i="3"/>
  <c r="L217" i="3"/>
  <c r="K217" i="3"/>
  <c r="J217" i="3"/>
  <c r="M216" i="3"/>
  <c r="L216" i="3"/>
  <c r="K216" i="3"/>
  <c r="J216" i="3"/>
  <c r="M215" i="3"/>
  <c r="L215" i="3"/>
  <c r="K215" i="3"/>
  <c r="J215" i="3"/>
  <c r="M214" i="3"/>
  <c r="L214" i="3"/>
  <c r="K214" i="3"/>
  <c r="J214" i="3"/>
  <c r="M213" i="3"/>
  <c r="L213" i="3"/>
  <c r="K213" i="3"/>
  <c r="J213" i="3"/>
  <c r="M212" i="3"/>
  <c r="L212" i="3"/>
  <c r="K212" i="3"/>
  <c r="J212" i="3"/>
  <c r="M211" i="3"/>
  <c r="L211" i="3"/>
  <c r="K211" i="3"/>
  <c r="J211" i="3"/>
  <c r="M210" i="3"/>
  <c r="L210" i="3"/>
  <c r="K210" i="3"/>
  <c r="J210" i="3"/>
  <c r="M209" i="3"/>
  <c r="L209" i="3"/>
  <c r="K209" i="3"/>
  <c r="J209" i="3"/>
  <c r="M208" i="3"/>
  <c r="L208" i="3"/>
  <c r="K208" i="3"/>
  <c r="J208" i="3"/>
  <c r="M207" i="3"/>
  <c r="L207" i="3"/>
  <c r="K207" i="3"/>
  <c r="J207" i="3"/>
  <c r="M206" i="3"/>
  <c r="L206" i="3"/>
  <c r="K206" i="3"/>
  <c r="J206" i="3"/>
  <c r="M205" i="3"/>
  <c r="L205" i="3"/>
  <c r="K205" i="3"/>
  <c r="J205" i="3"/>
  <c r="M204" i="3"/>
  <c r="L204" i="3"/>
  <c r="K204" i="3"/>
  <c r="J204" i="3"/>
  <c r="M203" i="3"/>
  <c r="L203" i="3"/>
  <c r="K203" i="3"/>
  <c r="J203" i="3"/>
  <c r="M202" i="3"/>
  <c r="L202" i="3"/>
  <c r="K202" i="3"/>
  <c r="J202" i="3"/>
  <c r="M201" i="3"/>
  <c r="L201" i="3"/>
  <c r="K201" i="3"/>
  <c r="J201" i="3"/>
  <c r="M200" i="3"/>
  <c r="L200" i="3"/>
  <c r="K200" i="3"/>
  <c r="J200" i="3"/>
  <c r="M199" i="3"/>
  <c r="L199" i="3"/>
  <c r="K199" i="3"/>
  <c r="J199" i="3"/>
  <c r="M198" i="3"/>
  <c r="L198" i="3"/>
  <c r="K198" i="3"/>
  <c r="J198" i="3"/>
  <c r="M197" i="3"/>
  <c r="L197" i="3"/>
  <c r="K197" i="3"/>
  <c r="J197" i="3"/>
  <c r="M196" i="3"/>
  <c r="L196" i="3"/>
  <c r="K196" i="3"/>
  <c r="J196" i="3"/>
  <c r="M195" i="3"/>
  <c r="L195" i="3"/>
  <c r="K195" i="3"/>
  <c r="J195" i="3"/>
  <c r="M194" i="3"/>
  <c r="L194" i="3"/>
  <c r="K194" i="3"/>
  <c r="J194" i="3"/>
  <c r="M193" i="3"/>
  <c r="L193" i="3"/>
  <c r="K193" i="3"/>
  <c r="J193" i="3"/>
  <c r="M192" i="3"/>
  <c r="L192" i="3"/>
  <c r="K192" i="3"/>
  <c r="J192" i="3"/>
  <c r="M191" i="3"/>
  <c r="L191" i="3"/>
  <c r="K191" i="3"/>
  <c r="J191" i="3"/>
  <c r="M190" i="3"/>
  <c r="L190" i="3"/>
  <c r="K190" i="3"/>
  <c r="J190" i="3"/>
  <c r="M189" i="3"/>
  <c r="L189" i="3"/>
  <c r="K189" i="3"/>
  <c r="J189" i="3"/>
  <c r="M188" i="3"/>
  <c r="L188" i="3"/>
  <c r="K188" i="3"/>
  <c r="J188" i="3"/>
  <c r="M187" i="3"/>
  <c r="L187" i="3"/>
  <c r="K187" i="3"/>
  <c r="J187" i="3"/>
  <c r="M186" i="3"/>
  <c r="L186" i="3"/>
  <c r="K186" i="3"/>
  <c r="J186" i="3"/>
  <c r="M185" i="3"/>
  <c r="L185" i="3"/>
  <c r="K185" i="3"/>
  <c r="J185" i="3"/>
  <c r="M184" i="3"/>
  <c r="L184" i="3"/>
  <c r="K184" i="3"/>
  <c r="J184" i="3"/>
  <c r="M183" i="3"/>
  <c r="L183" i="3"/>
  <c r="K183" i="3"/>
  <c r="J183" i="3"/>
  <c r="M182" i="3"/>
  <c r="L182" i="3"/>
  <c r="K182" i="3"/>
  <c r="J182" i="3"/>
  <c r="M181" i="3"/>
  <c r="L181" i="3"/>
  <c r="K181" i="3"/>
  <c r="J181" i="3"/>
  <c r="M180" i="3"/>
  <c r="L180" i="3"/>
  <c r="K180" i="3"/>
  <c r="J180" i="3"/>
  <c r="M179" i="3"/>
  <c r="L179" i="3"/>
  <c r="K179" i="3"/>
  <c r="J179" i="3"/>
  <c r="M178" i="3"/>
  <c r="L178" i="3"/>
  <c r="K178" i="3"/>
  <c r="J178" i="3"/>
  <c r="M177" i="3"/>
  <c r="L177" i="3"/>
  <c r="K177" i="3"/>
  <c r="J177" i="3"/>
  <c r="M176" i="3"/>
  <c r="L176" i="3"/>
  <c r="K176" i="3"/>
  <c r="J176" i="3"/>
  <c r="M175" i="3"/>
  <c r="L175" i="3"/>
  <c r="K175" i="3"/>
  <c r="J175" i="3"/>
  <c r="M174" i="3"/>
  <c r="L174" i="3"/>
  <c r="K174" i="3"/>
  <c r="J174" i="3"/>
  <c r="M173" i="3"/>
  <c r="L173" i="3"/>
  <c r="K173" i="3"/>
  <c r="J173" i="3"/>
  <c r="M172" i="3"/>
  <c r="L172" i="3"/>
  <c r="K172" i="3"/>
  <c r="J172" i="3"/>
  <c r="M171" i="3"/>
  <c r="L171" i="3"/>
  <c r="K171" i="3"/>
  <c r="J171" i="3"/>
  <c r="M170" i="3"/>
  <c r="L170" i="3"/>
  <c r="K170" i="3"/>
  <c r="J170" i="3"/>
  <c r="M169" i="3"/>
  <c r="L169" i="3"/>
  <c r="K169" i="3"/>
  <c r="J169" i="3"/>
  <c r="M168" i="3"/>
  <c r="L168" i="3"/>
  <c r="K168" i="3"/>
  <c r="J168" i="3"/>
  <c r="M167" i="3"/>
  <c r="L167" i="3"/>
  <c r="K167" i="3"/>
  <c r="J167" i="3"/>
  <c r="M166" i="3"/>
  <c r="L166" i="3"/>
  <c r="K166" i="3"/>
  <c r="J166" i="3"/>
  <c r="M165" i="3"/>
  <c r="L165" i="3"/>
  <c r="K165" i="3"/>
  <c r="J165" i="3"/>
  <c r="M164" i="3"/>
  <c r="L164" i="3"/>
  <c r="K164" i="3"/>
  <c r="J164" i="3"/>
  <c r="M163" i="3"/>
  <c r="L163" i="3"/>
  <c r="K163" i="3"/>
  <c r="J163" i="3"/>
  <c r="M162" i="3"/>
  <c r="L162" i="3"/>
  <c r="K162" i="3"/>
  <c r="J162" i="3"/>
  <c r="M161" i="3"/>
  <c r="L161" i="3"/>
  <c r="K161" i="3"/>
  <c r="J161" i="3"/>
  <c r="M160" i="3"/>
  <c r="L160" i="3"/>
  <c r="K160" i="3"/>
  <c r="J160" i="3"/>
  <c r="M159" i="3"/>
  <c r="L159" i="3"/>
  <c r="K159" i="3"/>
  <c r="J159" i="3"/>
  <c r="M158" i="3"/>
  <c r="L158" i="3"/>
  <c r="K158" i="3"/>
  <c r="J158" i="3"/>
  <c r="M157" i="3"/>
  <c r="L157" i="3"/>
  <c r="K157" i="3"/>
  <c r="J157" i="3"/>
  <c r="M156" i="3"/>
  <c r="L156" i="3"/>
  <c r="K156" i="3"/>
  <c r="J156" i="3"/>
  <c r="M155" i="3"/>
  <c r="L155" i="3"/>
  <c r="K155" i="3"/>
  <c r="J155" i="3"/>
  <c r="M154" i="3"/>
  <c r="L154" i="3"/>
  <c r="K154" i="3"/>
  <c r="J154" i="3"/>
  <c r="M153" i="3"/>
  <c r="L153" i="3"/>
  <c r="K153" i="3"/>
  <c r="J153" i="3"/>
  <c r="M152" i="3"/>
  <c r="L152" i="3"/>
  <c r="K152" i="3"/>
  <c r="J152" i="3"/>
  <c r="M151" i="3"/>
  <c r="L151" i="3"/>
  <c r="K151" i="3"/>
  <c r="J151" i="3"/>
  <c r="M150" i="3"/>
  <c r="L150" i="3"/>
  <c r="K150" i="3"/>
  <c r="J150" i="3"/>
  <c r="M149" i="3"/>
  <c r="L149" i="3"/>
  <c r="K149" i="3"/>
  <c r="J149" i="3"/>
  <c r="M148" i="3"/>
  <c r="L148" i="3"/>
  <c r="K148" i="3"/>
  <c r="J148" i="3"/>
  <c r="M147" i="3"/>
  <c r="L147" i="3"/>
  <c r="K147" i="3"/>
  <c r="J147" i="3"/>
  <c r="M146" i="3"/>
  <c r="L146" i="3"/>
  <c r="K146" i="3"/>
  <c r="J146" i="3"/>
  <c r="M145" i="3"/>
  <c r="L145" i="3"/>
  <c r="K145" i="3"/>
  <c r="J145" i="3"/>
  <c r="M144" i="3"/>
  <c r="L144" i="3"/>
  <c r="K144" i="3"/>
  <c r="J144" i="3"/>
  <c r="M143" i="3"/>
  <c r="L143" i="3"/>
  <c r="K143" i="3"/>
  <c r="J143" i="3"/>
  <c r="M142" i="3"/>
  <c r="L142" i="3"/>
  <c r="K142" i="3"/>
  <c r="J142" i="3"/>
  <c r="M141" i="3"/>
  <c r="L141" i="3"/>
  <c r="K141" i="3"/>
  <c r="J141" i="3"/>
  <c r="M140" i="3"/>
  <c r="L140" i="3"/>
  <c r="K140" i="3"/>
  <c r="J140" i="3"/>
  <c r="M139" i="3"/>
  <c r="L139" i="3"/>
  <c r="K139" i="3"/>
  <c r="J139" i="3"/>
  <c r="M138" i="3"/>
  <c r="L138" i="3"/>
  <c r="K138" i="3"/>
  <c r="J138" i="3"/>
  <c r="M137" i="3"/>
  <c r="L137" i="3"/>
  <c r="K137" i="3"/>
  <c r="J137" i="3"/>
  <c r="M136" i="3"/>
  <c r="L136" i="3"/>
  <c r="K136" i="3"/>
  <c r="J136" i="3"/>
  <c r="M135" i="3"/>
  <c r="L135" i="3"/>
  <c r="K135" i="3"/>
  <c r="J135" i="3"/>
  <c r="M134" i="3"/>
  <c r="L134" i="3"/>
  <c r="K134" i="3"/>
  <c r="J134" i="3"/>
  <c r="M133" i="3"/>
  <c r="L133" i="3"/>
  <c r="K133" i="3"/>
  <c r="J133" i="3"/>
  <c r="M132" i="3"/>
  <c r="L132" i="3"/>
  <c r="K132" i="3"/>
  <c r="J132" i="3"/>
  <c r="M131" i="3"/>
  <c r="L131" i="3"/>
  <c r="K131" i="3"/>
  <c r="J131" i="3"/>
  <c r="M130" i="3"/>
  <c r="L130" i="3"/>
  <c r="K130" i="3"/>
  <c r="J130" i="3"/>
  <c r="M129" i="3"/>
  <c r="L129" i="3"/>
  <c r="K129" i="3"/>
  <c r="J129" i="3"/>
  <c r="M128" i="3"/>
  <c r="L128" i="3"/>
  <c r="K128" i="3"/>
  <c r="J128" i="3"/>
  <c r="M127" i="3"/>
  <c r="L127" i="3"/>
  <c r="K127" i="3"/>
  <c r="J127" i="3"/>
  <c r="M126" i="3"/>
  <c r="L126" i="3"/>
  <c r="K126" i="3"/>
  <c r="J126" i="3"/>
  <c r="M125" i="3"/>
  <c r="L125" i="3"/>
  <c r="K125" i="3"/>
  <c r="J125" i="3"/>
  <c r="M124" i="3"/>
  <c r="L124" i="3"/>
  <c r="K124" i="3"/>
  <c r="J124" i="3"/>
  <c r="M123" i="3"/>
  <c r="L123" i="3"/>
  <c r="K123" i="3"/>
  <c r="J123" i="3"/>
  <c r="M122" i="3"/>
  <c r="L122" i="3"/>
  <c r="K122" i="3"/>
  <c r="J122" i="3"/>
  <c r="M121" i="3"/>
  <c r="L121" i="3"/>
  <c r="K121" i="3"/>
  <c r="J121" i="3"/>
  <c r="M120" i="3"/>
  <c r="L120" i="3"/>
  <c r="K120" i="3"/>
  <c r="J120" i="3"/>
  <c r="M119" i="3"/>
  <c r="L119" i="3"/>
  <c r="K119" i="3"/>
  <c r="J119" i="3"/>
  <c r="M118" i="3"/>
  <c r="L118" i="3"/>
  <c r="K118" i="3"/>
  <c r="J118" i="3"/>
  <c r="M117" i="3"/>
  <c r="L117" i="3"/>
  <c r="K117" i="3"/>
  <c r="J117" i="3"/>
  <c r="M116" i="3"/>
  <c r="L116" i="3"/>
  <c r="K116" i="3"/>
  <c r="J116" i="3"/>
  <c r="M115" i="3"/>
  <c r="L115" i="3"/>
  <c r="K115" i="3"/>
  <c r="J115" i="3"/>
  <c r="M114" i="3"/>
  <c r="L114" i="3"/>
  <c r="K114" i="3"/>
  <c r="J114" i="3"/>
  <c r="M113" i="3"/>
  <c r="L113" i="3"/>
  <c r="K113" i="3"/>
  <c r="J113" i="3"/>
  <c r="M112" i="3"/>
  <c r="L112" i="3"/>
  <c r="K112" i="3"/>
  <c r="J112" i="3"/>
  <c r="M111" i="3"/>
  <c r="L111" i="3"/>
  <c r="K111" i="3"/>
  <c r="J111" i="3"/>
  <c r="M110" i="3"/>
  <c r="L110" i="3"/>
  <c r="K110" i="3"/>
  <c r="J110" i="3"/>
  <c r="M109" i="3"/>
  <c r="L109" i="3"/>
  <c r="K109" i="3"/>
  <c r="J109" i="3"/>
  <c r="M108" i="3"/>
  <c r="L108" i="3"/>
  <c r="K108" i="3"/>
  <c r="J108" i="3"/>
  <c r="M107" i="3"/>
  <c r="L107" i="3"/>
  <c r="K107" i="3"/>
  <c r="J107" i="3"/>
  <c r="M106" i="3"/>
  <c r="L106" i="3"/>
  <c r="K106" i="3"/>
  <c r="J106" i="3"/>
  <c r="M105" i="3"/>
  <c r="L105" i="3"/>
  <c r="K105" i="3"/>
  <c r="J105" i="3"/>
  <c r="M104" i="3"/>
  <c r="L104" i="3"/>
  <c r="K104" i="3"/>
  <c r="J104" i="3"/>
  <c r="M103" i="3"/>
  <c r="L103" i="3"/>
  <c r="K103" i="3"/>
  <c r="J103" i="3"/>
  <c r="M102" i="3"/>
  <c r="L102" i="3"/>
  <c r="K102" i="3"/>
  <c r="J102" i="3"/>
  <c r="M101" i="3"/>
  <c r="L101" i="3"/>
  <c r="K101" i="3"/>
  <c r="J101" i="3"/>
  <c r="M100" i="3"/>
  <c r="L100" i="3"/>
  <c r="K100" i="3"/>
  <c r="J100" i="3"/>
  <c r="M99" i="3"/>
  <c r="L99" i="3"/>
  <c r="K99" i="3"/>
  <c r="J99" i="3"/>
  <c r="M98" i="3"/>
  <c r="L98" i="3"/>
  <c r="K98" i="3"/>
  <c r="J98" i="3"/>
  <c r="M97" i="3"/>
  <c r="L97" i="3"/>
  <c r="K97" i="3"/>
  <c r="J97" i="3"/>
  <c r="M96" i="3"/>
  <c r="L96" i="3"/>
  <c r="K96" i="3"/>
  <c r="J96" i="3"/>
  <c r="M95" i="3"/>
  <c r="L95" i="3"/>
  <c r="K95" i="3"/>
  <c r="J95" i="3"/>
  <c r="M94" i="3"/>
  <c r="L94" i="3"/>
  <c r="K94" i="3"/>
  <c r="J94" i="3"/>
  <c r="M93" i="3"/>
  <c r="L93" i="3"/>
  <c r="K93" i="3"/>
  <c r="J93" i="3"/>
  <c r="M92" i="3"/>
  <c r="L92" i="3"/>
  <c r="K92" i="3"/>
  <c r="J92" i="3"/>
  <c r="M91" i="3"/>
  <c r="L91" i="3"/>
  <c r="K91" i="3"/>
  <c r="J91" i="3"/>
  <c r="M90" i="3"/>
  <c r="L90" i="3"/>
  <c r="K90" i="3"/>
  <c r="J90" i="3"/>
  <c r="M89" i="3"/>
  <c r="L89" i="3"/>
  <c r="K89" i="3"/>
  <c r="J89" i="3"/>
  <c r="M88" i="3"/>
  <c r="L88" i="3"/>
  <c r="K88" i="3"/>
  <c r="J88" i="3"/>
  <c r="M87" i="3"/>
  <c r="L87" i="3"/>
  <c r="K87" i="3"/>
  <c r="J87" i="3"/>
  <c r="M86" i="3"/>
  <c r="L86" i="3"/>
  <c r="K86" i="3"/>
  <c r="J86" i="3"/>
  <c r="M85" i="3"/>
  <c r="L85" i="3"/>
  <c r="K85" i="3"/>
  <c r="J85" i="3"/>
  <c r="M84" i="3"/>
  <c r="L84" i="3"/>
  <c r="K84" i="3"/>
  <c r="J84" i="3"/>
  <c r="M83" i="3"/>
  <c r="L83" i="3"/>
  <c r="K83" i="3"/>
  <c r="J83" i="3"/>
  <c r="M82" i="3"/>
  <c r="L82" i="3"/>
  <c r="K82" i="3"/>
  <c r="J82" i="3"/>
  <c r="M81" i="3"/>
  <c r="L81" i="3"/>
  <c r="K81" i="3"/>
  <c r="J81" i="3"/>
  <c r="M80" i="3"/>
  <c r="L80" i="3"/>
  <c r="K80" i="3"/>
  <c r="J80" i="3"/>
  <c r="M79" i="3"/>
  <c r="L79" i="3"/>
  <c r="K79" i="3"/>
  <c r="J79" i="3"/>
  <c r="M78" i="3"/>
  <c r="L78" i="3"/>
  <c r="K78" i="3"/>
  <c r="J78" i="3"/>
  <c r="M77" i="3"/>
  <c r="L77" i="3"/>
  <c r="K77" i="3"/>
  <c r="J77" i="3"/>
  <c r="M76" i="3"/>
  <c r="L76" i="3"/>
  <c r="K76" i="3"/>
  <c r="J76" i="3"/>
  <c r="M75" i="3"/>
  <c r="L75" i="3"/>
  <c r="K75" i="3"/>
  <c r="J75" i="3"/>
  <c r="M74" i="3"/>
  <c r="L74" i="3"/>
  <c r="K74" i="3"/>
  <c r="J74" i="3"/>
  <c r="M73" i="3"/>
  <c r="L73" i="3"/>
  <c r="K73" i="3"/>
  <c r="J73" i="3"/>
  <c r="M72" i="3"/>
  <c r="L72" i="3"/>
  <c r="K72" i="3"/>
  <c r="J72" i="3"/>
  <c r="M71" i="3"/>
  <c r="L71" i="3"/>
  <c r="K71" i="3"/>
  <c r="J71" i="3"/>
  <c r="L70" i="3"/>
  <c r="K70" i="3"/>
  <c r="M70" i="3" s="1"/>
  <c r="J70" i="3"/>
  <c r="L69" i="3"/>
  <c r="K69" i="3"/>
  <c r="M69" i="3" s="1"/>
  <c r="J69" i="3"/>
  <c r="L68" i="3"/>
  <c r="K68" i="3"/>
  <c r="M68" i="3" s="1"/>
  <c r="J68" i="3"/>
  <c r="L67" i="3"/>
  <c r="K67" i="3"/>
  <c r="M67" i="3" s="1"/>
  <c r="J67" i="3"/>
  <c r="L66" i="3"/>
  <c r="K66" i="3"/>
  <c r="M66" i="3" s="1"/>
  <c r="J66" i="3"/>
  <c r="L65" i="3"/>
  <c r="K65" i="3"/>
  <c r="M65" i="3" s="1"/>
  <c r="J65" i="3"/>
  <c r="L64" i="3"/>
  <c r="K64" i="3"/>
  <c r="M64" i="3" s="1"/>
  <c r="J64" i="3"/>
  <c r="L63" i="3"/>
  <c r="K63" i="3"/>
  <c r="M63" i="3" s="1"/>
  <c r="J63" i="3"/>
  <c r="L62" i="3"/>
  <c r="K62" i="3"/>
  <c r="M62" i="3" s="1"/>
  <c r="J62" i="3"/>
  <c r="L61" i="3"/>
  <c r="K61" i="3"/>
  <c r="M61" i="3" s="1"/>
  <c r="J61" i="3"/>
  <c r="L60" i="3"/>
  <c r="K60" i="3"/>
  <c r="M60" i="3" s="1"/>
  <c r="J60" i="3"/>
  <c r="L59" i="3"/>
  <c r="K59" i="3"/>
  <c r="M59" i="3" s="1"/>
  <c r="J59" i="3"/>
  <c r="L58" i="3"/>
  <c r="K58" i="3"/>
  <c r="M58" i="3" s="1"/>
  <c r="J58" i="3"/>
  <c r="L57" i="3"/>
  <c r="K57" i="3"/>
  <c r="M57" i="3" s="1"/>
  <c r="J57" i="3"/>
  <c r="L56" i="3"/>
  <c r="K56" i="3"/>
  <c r="M56" i="3" s="1"/>
  <c r="J56" i="3"/>
  <c r="L55" i="3"/>
  <c r="K55" i="3"/>
  <c r="M55" i="3" s="1"/>
  <c r="J55" i="3"/>
  <c r="L54" i="3"/>
  <c r="K54" i="3"/>
  <c r="M54" i="3" s="1"/>
  <c r="J54" i="3"/>
  <c r="L53" i="3"/>
  <c r="K53" i="3"/>
  <c r="M53" i="3" s="1"/>
  <c r="J53" i="3"/>
  <c r="L52" i="3"/>
  <c r="K52" i="3"/>
  <c r="M52" i="3" s="1"/>
  <c r="J52" i="3"/>
  <c r="L51" i="3"/>
  <c r="K51" i="3"/>
  <c r="J51" i="3"/>
  <c r="L50" i="3"/>
  <c r="K50" i="3"/>
  <c r="M50" i="3" s="1"/>
  <c r="J50" i="3"/>
  <c r="L49" i="3"/>
  <c r="K49" i="3"/>
  <c r="M49" i="3" s="1"/>
  <c r="J49" i="3"/>
  <c r="L48" i="3"/>
  <c r="K48" i="3"/>
  <c r="M48" i="3" s="1"/>
  <c r="J48" i="3"/>
  <c r="L47" i="3"/>
  <c r="K47" i="3"/>
  <c r="M47" i="3" s="1"/>
  <c r="J47" i="3"/>
  <c r="L46" i="3"/>
  <c r="K46" i="3"/>
  <c r="M46" i="3" s="1"/>
  <c r="J46" i="3"/>
  <c r="L45" i="3"/>
  <c r="K45" i="3"/>
  <c r="M45" i="3" s="1"/>
  <c r="J45" i="3"/>
  <c r="L44" i="3"/>
  <c r="K44" i="3"/>
  <c r="M44" i="3" s="1"/>
  <c r="J44" i="3"/>
  <c r="L43" i="3"/>
  <c r="K43" i="3"/>
  <c r="M43" i="3" s="1"/>
  <c r="J43" i="3"/>
  <c r="L42" i="3"/>
  <c r="K42" i="3"/>
  <c r="M42" i="3" s="1"/>
  <c r="J42" i="3"/>
  <c r="L41" i="3"/>
  <c r="K41" i="3"/>
  <c r="M41" i="3" s="1"/>
  <c r="J41" i="3"/>
  <c r="L40" i="3"/>
  <c r="K40" i="3"/>
  <c r="M40" i="3" s="1"/>
  <c r="J40" i="3"/>
  <c r="L39" i="3"/>
  <c r="K39" i="3"/>
  <c r="M39" i="3" s="1"/>
  <c r="J39" i="3"/>
  <c r="L38" i="3"/>
  <c r="K38" i="3"/>
  <c r="M38" i="3" s="1"/>
  <c r="J38" i="3"/>
  <c r="L37" i="3"/>
  <c r="K37" i="3"/>
  <c r="M37" i="3" s="1"/>
  <c r="J37" i="3"/>
  <c r="L36" i="3"/>
  <c r="K36" i="3"/>
  <c r="M36" i="3" s="1"/>
  <c r="J36" i="3"/>
  <c r="L35" i="3"/>
  <c r="K35" i="3"/>
  <c r="M35" i="3" s="1"/>
  <c r="J35" i="3"/>
  <c r="L34" i="3"/>
  <c r="K34" i="3"/>
  <c r="M34" i="3" s="1"/>
  <c r="J34" i="3"/>
  <c r="L33" i="3"/>
  <c r="K33" i="3"/>
  <c r="M33" i="3" s="1"/>
  <c r="J33" i="3"/>
  <c r="L32" i="3"/>
  <c r="K32" i="3"/>
  <c r="M32" i="3" s="1"/>
  <c r="J32" i="3"/>
  <c r="L31" i="3"/>
  <c r="K31" i="3"/>
  <c r="M31" i="3" s="1"/>
  <c r="J31" i="3"/>
  <c r="L30" i="3"/>
  <c r="K30" i="3"/>
  <c r="M30" i="3" s="1"/>
  <c r="J30" i="3"/>
  <c r="L29" i="3"/>
  <c r="K29" i="3"/>
  <c r="M29" i="3" s="1"/>
  <c r="J29" i="3"/>
  <c r="L28" i="3"/>
  <c r="K28" i="3"/>
  <c r="M28" i="3" s="1"/>
  <c r="J28" i="3"/>
  <c r="L27" i="3"/>
  <c r="K27" i="3"/>
  <c r="J27" i="3"/>
  <c r="L26" i="3"/>
  <c r="K26" i="3"/>
  <c r="M26" i="3" s="1"/>
  <c r="J26" i="3"/>
  <c r="L25" i="3"/>
  <c r="K25" i="3"/>
  <c r="M25" i="3" s="1"/>
  <c r="J25" i="3"/>
  <c r="L24" i="3"/>
  <c r="K24" i="3"/>
  <c r="M24" i="3" s="1"/>
  <c r="J24" i="3"/>
  <c r="L23" i="3"/>
  <c r="K23" i="3"/>
  <c r="M23" i="3" s="1"/>
  <c r="J23" i="3"/>
  <c r="L22" i="3"/>
  <c r="K22" i="3"/>
  <c r="M22" i="3" s="1"/>
  <c r="J22" i="3"/>
  <c r="L21" i="3"/>
  <c r="K21" i="3"/>
  <c r="M21" i="3" s="1"/>
  <c r="J21" i="3"/>
  <c r="L20" i="3"/>
  <c r="K20" i="3"/>
  <c r="M20" i="3" s="1"/>
  <c r="J20" i="3"/>
  <c r="L19" i="3"/>
  <c r="K19" i="3"/>
  <c r="M19" i="3" s="1"/>
  <c r="J19" i="3"/>
  <c r="L18" i="3"/>
  <c r="K18" i="3"/>
  <c r="M18" i="3" s="1"/>
  <c r="J18" i="3"/>
  <c r="L17" i="3"/>
  <c r="K17" i="3"/>
  <c r="M17" i="3" s="1"/>
  <c r="J17" i="3"/>
  <c r="L16" i="3"/>
  <c r="K16" i="3"/>
  <c r="M16" i="3" s="1"/>
  <c r="J16" i="3"/>
  <c r="L15" i="3"/>
  <c r="K15" i="3"/>
  <c r="M15" i="3" s="1"/>
  <c r="J15" i="3"/>
  <c r="L14" i="3"/>
  <c r="K14" i="3"/>
  <c r="M14" i="3" s="1"/>
  <c r="J14" i="3"/>
  <c r="L13" i="3"/>
  <c r="K13" i="3"/>
  <c r="M13" i="3" s="1"/>
  <c r="J13" i="3"/>
  <c r="L12" i="3"/>
  <c r="K12" i="3"/>
  <c r="M12" i="3" s="1"/>
  <c r="J12" i="3"/>
  <c r="L11" i="3"/>
  <c r="K11" i="3"/>
  <c r="M11" i="3" s="1"/>
  <c r="J11" i="3"/>
  <c r="L10" i="3"/>
  <c r="K10" i="3"/>
  <c r="M10" i="3" s="1"/>
  <c r="J10" i="3"/>
  <c r="L9" i="3"/>
  <c r="K9" i="3"/>
  <c r="M9" i="3" s="1"/>
  <c r="J9" i="3"/>
  <c r="L8" i="3"/>
  <c r="K8" i="3"/>
  <c r="M8" i="3" s="1"/>
  <c r="J8" i="3"/>
  <c r="L7" i="3"/>
  <c r="K7" i="3"/>
  <c r="J7" i="3"/>
  <c r="L6" i="3"/>
  <c r="K6" i="3"/>
  <c r="M6" i="3" s="1"/>
  <c r="J6" i="3"/>
  <c r="D3" i="3"/>
  <c r="E16" i="5" l="1"/>
  <c r="E52" i="5" s="1"/>
  <c r="E56" i="5" s="1"/>
  <c r="E55" i="5"/>
  <c r="G16" i="5"/>
  <c r="G52" i="5" s="1"/>
  <c r="G56" i="5" s="1"/>
  <c r="H16" i="5"/>
  <c r="H52" i="5" s="1"/>
  <c r="H56" i="5" s="1"/>
  <c r="F16" i="5"/>
  <c r="F52" i="5" s="1"/>
  <c r="F56" i="5" s="1"/>
  <c r="L16" i="5"/>
  <c r="L52" i="5" s="1"/>
  <c r="L56" i="5" s="1"/>
  <c r="D49" i="5"/>
  <c r="D53" i="5" s="1"/>
  <c r="M16" i="5"/>
  <c r="M52" i="5" s="1"/>
  <c r="M56" i="5" s="1"/>
  <c r="G57" i="5"/>
  <c r="N16" i="5"/>
  <c r="N52" i="5" s="1"/>
  <c r="N56" i="5" s="1"/>
  <c r="H55" i="5"/>
  <c r="H57" i="5"/>
  <c r="G49" i="5"/>
  <c r="G53" i="5" s="1"/>
  <c r="M49" i="5"/>
  <c r="M53" i="5" s="1"/>
  <c r="H49" i="5"/>
  <c r="H53" i="5" s="1"/>
  <c r="L55" i="5"/>
  <c r="M55" i="5"/>
  <c r="N55" i="5"/>
  <c r="D57" i="5"/>
  <c r="E57" i="5"/>
  <c r="C57" i="5"/>
  <c r="F57" i="5"/>
  <c r="E13" i="7"/>
  <c r="E49" i="5"/>
  <c r="E53" i="5" s="1"/>
  <c r="L49" i="5"/>
  <c r="L53" i="5" s="1"/>
  <c r="N49" i="5"/>
  <c r="N53" i="5" s="1"/>
  <c r="D55" i="5"/>
  <c r="L45" i="5"/>
  <c r="H13" i="5"/>
  <c r="I13" i="5"/>
  <c r="K48" i="5"/>
  <c r="F13" i="5"/>
  <c r="J13" i="5"/>
  <c r="O48" i="5"/>
  <c r="K13" i="5"/>
  <c r="P48" i="5"/>
  <c r="L13" i="5"/>
  <c r="M13" i="5"/>
  <c r="N13" i="5"/>
  <c r="P13" i="5"/>
  <c r="C55" i="5"/>
  <c r="F7" i="5"/>
  <c r="D25" i="5"/>
  <c r="N42" i="5"/>
  <c r="J7" i="5"/>
  <c r="C44" i="5"/>
  <c r="F22" i="5"/>
  <c r="K37" i="5"/>
  <c r="F11" i="5"/>
  <c r="G22" i="5"/>
  <c r="G27" i="5"/>
  <c r="L37" i="5"/>
  <c r="E7" i="5"/>
  <c r="K42" i="5"/>
  <c r="H7" i="5"/>
  <c r="E25" i="5"/>
  <c r="J35" i="5"/>
  <c r="E27" i="5"/>
  <c r="I44" i="5"/>
  <c r="F27" i="5"/>
  <c r="L44" i="5"/>
  <c r="G11" i="5"/>
  <c r="D16" i="5"/>
  <c r="D52" i="5" s="1"/>
  <c r="H22" i="5"/>
  <c r="N27" i="5"/>
  <c r="H45" i="5"/>
  <c r="I22" i="5"/>
  <c r="J22" i="5"/>
  <c r="G42" i="5"/>
  <c r="C22" i="5"/>
  <c r="J37" i="5"/>
  <c r="D13" i="5"/>
  <c r="L22" i="5"/>
  <c r="F55" i="5"/>
  <c r="F25" i="5"/>
  <c r="K35" i="5"/>
  <c r="B22" i="5"/>
  <c r="E13" i="5"/>
  <c r="N22" i="5"/>
  <c r="E34" i="5"/>
  <c r="I36" i="5"/>
  <c r="E8" i="5"/>
  <c r="F34" i="5"/>
  <c r="J36" i="5"/>
  <c r="K45" i="5"/>
  <c r="F8" i="5"/>
  <c r="G34" i="5"/>
  <c r="K36" i="5"/>
  <c r="B31" i="5"/>
  <c r="Q31" i="5" s="1"/>
  <c r="H34" i="5"/>
  <c r="L36" i="5"/>
  <c r="M45" i="5"/>
  <c r="C31" i="5"/>
  <c r="I34" i="5"/>
  <c r="M36" i="5"/>
  <c r="N45" i="5"/>
  <c r="I31" i="5"/>
  <c r="J34" i="5"/>
  <c r="N36" i="5"/>
  <c r="B7" i="5"/>
  <c r="Q7" i="5" s="1"/>
  <c r="M15" i="5"/>
  <c r="D22" i="5"/>
  <c r="G25" i="5"/>
  <c r="N31" i="5"/>
  <c r="M34" i="5"/>
  <c r="E37" i="5"/>
  <c r="D48" i="5"/>
  <c r="M57" i="5"/>
  <c r="E7" i="7"/>
  <c r="E5" i="7"/>
  <c r="K31" i="5"/>
  <c r="L34" i="5"/>
  <c r="D37" i="5"/>
  <c r="C7" i="5"/>
  <c r="C16" i="5"/>
  <c r="C52" i="5" s="1"/>
  <c r="C56" i="5" s="1"/>
  <c r="E22" i="5"/>
  <c r="N34" i="5"/>
  <c r="F37" i="5"/>
  <c r="I48" i="5"/>
  <c r="N57" i="5"/>
  <c r="K34" i="5"/>
  <c r="D7" i="5"/>
  <c r="G37" i="5"/>
  <c r="E12" i="7"/>
  <c r="O60" i="5"/>
  <c r="B34" i="5"/>
  <c r="C34" i="5"/>
  <c r="G36" i="5"/>
  <c r="M37" i="5"/>
  <c r="H36" i="5"/>
  <c r="D21" i="5"/>
  <c r="N39" i="5"/>
  <c r="M39" i="5"/>
  <c r="K39" i="5"/>
  <c r="B12" i="5"/>
  <c r="Q12" i="5" s="1"/>
  <c r="I28" i="5"/>
  <c r="H28" i="5"/>
  <c r="F28" i="5"/>
  <c r="E28" i="5"/>
  <c r="E39" i="5"/>
  <c r="L28" i="5"/>
  <c r="D29" i="4"/>
  <c r="E29" i="4"/>
  <c r="N12" i="5"/>
  <c r="F15" i="5"/>
  <c r="D15" i="5"/>
  <c r="E15" i="5"/>
  <c r="C15" i="5"/>
  <c r="P15" i="5"/>
  <c r="O15" i="5"/>
  <c r="N15" i="5"/>
  <c r="B29" i="5"/>
  <c r="O12" i="5"/>
  <c r="B15" i="5"/>
  <c r="Q15" i="5" s="1"/>
  <c r="C29" i="5"/>
  <c r="M21" i="5"/>
  <c r="L21" i="5"/>
  <c r="J39" i="5"/>
  <c r="D29" i="5"/>
  <c r="H15" i="5"/>
  <c r="N20" i="5"/>
  <c r="L20" i="5"/>
  <c r="M20" i="5"/>
  <c r="K20" i="5"/>
  <c r="H20" i="5"/>
  <c r="F20" i="5"/>
  <c r="E20" i="5"/>
  <c r="L29" i="5"/>
  <c r="L38" i="5"/>
  <c r="I38" i="5"/>
  <c r="K38" i="5"/>
  <c r="J38" i="5"/>
  <c r="F38" i="5"/>
  <c r="E38" i="5"/>
  <c r="D38" i="5"/>
  <c r="B46" i="5"/>
  <c r="I55" i="5"/>
  <c r="B38" i="5"/>
  <c r="J15" i="5"/>
  <c r="D20" i="5"/>
  <c r="C38" i="5"/>
  <c r="G12" i="5"/>
  <c r="E12" i="5"/>
  <c r="F12" i="5"/>
  <c r="C12" i="5"/>
  <c r="P12" i="5"/>
  <c r="E21" i="5"/>
  <c r="I12" i="5"/>
  <c r="F21" i="5"/>
  <c r="J12" i="5"/>
  <c r="F39" i="5"/>
  <c r="L57" i="5"/>
  <c r="F49" i="5"/>
  <c r="F53" i="5" s="1"/>
  <c r="K12" i="5"/>
  <c r="I39" i="5"/>
  <c r="N28" i="5"/>
  <c r="N46" i="5"/>
  <c r="M46" i="5"/>
  <c r="L46" i="5"/>
  <c r="F46" i="5"/>
  <c r="D46" i="5"/>
  <c r="C46" i="5"/>
  <c r="K11" i="5"/>
  <c r="J11" i="5"/>
  <c r="H11" i="5"/>
  <c r="I15" i="5"/>
  <c r="B20" i="5"/>
  <c r="M27" i="5"/>
  <c r="J27" i="5"/>
  <c r="I27" i="5"/>
  <c r="J46" i="5"/>
  <c r="D11" i="5"/>
  <c r="K15" i="5"/>
  <c r="I20" i="5"/>
  <c r="D27" i="5"/>
  <c r="G38" i="5"/>
  <c r="N44" i="5"/>
  <c r="M44" i="5"/>
  <c r="H44" i="5"/>
  <c r="F44" i="5"/>
  <c r="E44" i="5"/>
  <c r="D39" i="5"/>
  <c r="J21" i="5"/>
  <c r="M28" i="5"/>
  <c r="L12" i="5"/>
  <c r="O14" i="5"/>
  <c r="N14" i="5"/>
  <c r="M14" i="5"/>
  <c r="K21" i="5"/>
  <c r="N29" i="5"/>
  <c r="K29" i="5"/>
  <c r="H29" i="5"/>
  <c r="E29" i="5"/>
  <c r="L15" i="5"/>
  <c r="J20" i="5"/>
  <c r="H38" i="5"/>
  <c r="D43" i="4"/>
  <c r="B8" i="5"/>
  <c r="H35" i="5"/>
  <c r="D8" i="5"/>
  <c r="B25" i="5"/>
  <c r="I35" i="5"/>
  <c r="C37" i="5"/>
  <c r="G8" i="5"/>
  <c r="B42" i="5"/>
  <c r="B38" i="4"/>
  <c r="E38" i="4" s="1"/>
  <c r="K8" i="5"/>
  <c r="K25" i="5"/>
  <c r="E36" i="5"/>
  <c r="H37" i="5"/>
  <c r="E42" i="5"/>
  <c r="J8" i="5"/>
  <c r="C32" i="4"/>
  <c r="D32" i="4" s="1"/>
  <c r="I37" i="5"/>
  <c r="C23" i="4"/>
  <c r="E23" i="4" s="1"/>
  <c r="C42" i="4"/>
  <c r="C33" i="4"/>
  <c r="B8" i="4"/>
  <c r="C25" i="4"/>
  <c r="E25" i="4" s="1"/>
  <c r="C17" i="4"/>
  <c r="B10" i="4"/>
  <c r="C22" i="4"/>
  <c r="E22" i="4" s="1"/>
  <c r="B7" i="4"/>
  <c r="C24" i="4"/>
  <c r="D24" i="4" s="1"/>
  <c r="C44" i="4"/>
  <c r="D44" i="4" s="1"/>
  <c r="C38" i="4"/>
  <c r="C28" i="4"/>
  <c r="D28" i="4" s="1"/>
  <c r="C29" i="4"/>
  <c r="C31" i="4"/>
  <c r="E31" i="4" s="1"/>
  <c r="C40" i="4"/>
  <c r="E40" i="4" s="1"/>
  <c r="C30" i="4"/>
  <c r="B24" i="5"/>
  <c r="C19" i="4"/>
  <c r="E19" i="4" s="1"/>
  <c r="K9" i="5"/>
  <c r="G9" i="5"/>
  <c r="J9" i="5"/>
  <c r="I9" i="5"/>
  <c r="H9" i="5"/>
  <c r="C9" i="5"/>
  <c r="F9" i="5"/>
  <c r="E9" i="5"/>
  <c r="D9" i="5"/>
  <c r="B9" i="5"/>
  <c r="Q9" i="5" s="1"/>
  <c r="B41" i="5"/>
  <c r="C34" i="4"/>
  <c r="E34" i="4" s="1"/>
  <c r="M9" i="5"/>
  <c r="I30" i="5"/>
  <c r="H30" i="5"/>
  <c r="E30" i="5"/>
  <c r="K30" i="5"/>
  <c r="J30" i="5"/>
  <c r="C30" i="5"/>
  <c r="B30" i="5"/>
  <c r="M30" i="5"/>
  <c r="N30" i="5"/>
  <c r="L30" i="5"/>
  <c r="F33" i="5"/>
  <c r="E33" i="5"/>
  <c r="B33" i="5"/>
  <c r="L33" i="5"/>
  <c r="K33" i="5"/>
  <c r="M33" i="5"/>
  <c r="N33" i="5"/>
  <c r="J33" i="5"/>
  <c r="C41" i="5"/>
  <c r="Q43" i="5"/>
  <c r="B26" i="4"/>
  <c r="C35" i="4"/>
  <c r="N6" i="5"/>
  <c r="J6" i="5"/>
  <c r="L6" i="5"/>
  <c r="K6" i="5"/>
  <c r="F6" i="5"/>
  <c r="H6" i="5"/>
  <c r="M6" i="5"/>
  <c r="I6" i="5"/>
  <c r="G6" i="5"/>
  <c r="C10" i="5"/>
  <c r="D41" i="5"/>
  <c r="H47" i="5"/>
  <c r="G47" i="5"/>
  <c r="D47" i="5"/>
  <c r="L47" i="5"/>
  <c r="K47" i="5"/>
  <c r="J47" i="5"/>
  <c r="C47" i="5"/>
  <c r="B47" i="5"/>
  <c r="N47" i="5"/>
  <c r="M47" i="5"/>
  <c r="I47" i="5"/>
  <c r="C26" i="4"/>
  <c r="C36" i="4"/>
  <c r="B6" i="5"/>
  <c r="D10" i="5"/>
  <c r="D33" i="5"/>
  <c r="E41" i="5"/>
  <c r="E47" i="5"/>
  <c r="C6" i="5"/>
  <c r="G33" i="5"/>
  <c r="F47" i="5"/>
  <c r="M26" i="5"/>
  <c r="L26" i="5"/>
  <c r="I26" i="5"/>
  <c r="N26" i="5"/>
  <c r="K26" i="5"/>
  <c r="J26" i="5"/>
  <c r="H26" i="5"/>
  <c r="F26" i="5"/>
  <c r="G26" i="5"/>
  <c r="E26" i="5"/>
  <c r="D26" i="5"/>
  <c r="C39" i="4"/>
  <c r="B39" i="4"/>
  <c r="L9" i="5"/>
  <c r="N40" i="5"/>
  <c r="K40" i="5"/>
  <c r="J40" i="5"/>
  <c r="I40" i="5"/>
  <c r="E40" i="5"/>
  <c r="D40" i="5"/>
  <c r="M40" i="5"/>
  <c r="L40" i="5"/>
  <c r="H40" i="5"/>
  <c r="F40" i="5"/>
  <c r="B40" i="5"/>
  <c r="Q40" i="5" s="1"/>
  <c r="G40" i="5"/>
  <c r="C40" i="5"/>
  <c r="N9" i="5"/>
  <c r="G19" i="5"/>
  <c r="H19" i="5"/>
  <c r="N41" i="5"/>
  <c r="M41" i="5"/>
  <c r="J41" i="5"/>
  <c r="L41" i="5"/>
  <c r="G41" i="5"/>
  <c r="F41" i="5"/>
  <c r="K41" i="5"/>
  <c r="J10" i="5"/>
  <c r="F10" i="5"/>
  <c r="L10" i="5"/>
  <c r="N10" i="5"/>
  <c r="H10" i="5"/>
  <c r="M10" i="5"/>
  <c r="K10" i="5"/>
  <c r="I10" i="5"/>
  <c r="G10" i="5"/>
  <c r="B30" i="4"/>
  <c r="B35" i="4"/>
  <c r="B10" i="5"/>
  <c r="Q10" i="5" s="1"/>
  <c r="F30" i="5"/>
  <c r="B36" i="4"/>
  <c r="C43" i="4"/>
  <c r="D6" i="5"/>
  <c r="I11" i="5"/>
  <c r="E11" i="5"/>
  <c r="Q11" i="5"/>
  <c r="M11" i="5"/>
  <c r="N11" i="5"/>
  <c r="L11" i="5"/>
  <c r="H33" i="5"/>
  <c r="I41" i="5"/>
  <c r="N24" i="5"/>
  <c r="K24" i="5"/>
  <c r="M24" i="5"/>
  <c r="L24" i="5"/>
  <c r="G24" i="5"/>
  <c r="F24" i="5"/>
  <c r="J24" i="5"/>
  <c r="I49" i="5"/>
  <c r="I53" i="5" s="1"/>
  <c r="M51" i="3"/>
  <c r="I57" i="5"/>
  <c r="I16" i="5"/>
  <c r="D19" i="5"/>
  <c r="F19" i="5"/>
  <c r="E19" i="5"/>
  <c r="N19" i="5"/>
  <c r="K19" i="5"/>
  <c r="M19" i="5"/>
  <c r="L19" i="5"/>
  <c r="J19" i="5"/>
  <c r="C24" i="5"/>
  <c r="C26" i="5"/>
  <c r="B19" i="5"/>
  <c r="D24" i="5"/>
  <c r="I24" i="5"/>
  <c r="G30" i="5"/>
  <c r="C19" i="5"/>
  <c r="E24" i="5"/>
  <c r="L43" i="5"/>
  <c r="K43" i="5"/>
  <c r="H43" i="5"/>
  <c r="N43" i="5"/>
  <c r="M43" i="5"/>
  <c r="J43" i="5"/>
  <c r="I43" i="5"/>
  <c r="F43" i="5"/>
  <c r="G43" i="5"/>
  <c r="E43" i="5"/>
  <c r="D43" i="5"/>
  <c r="C43" i="5"/>
  <c r="B27" i="4"/>
  <c r="E6" i="5"/>
  <c r="L23" i="5"/>
  <c r="J23" i="5"/>
  <c r="I23" i="5"/>
  <c r="E23" i="5"/>
  <c r="D23" i="5"/>
  <c r="M23" i="5"/>
  <c r="K23" i="5"/>
  <c r="H23" i="5"/>
  <c r="F23" i="5"/>
  <c r="G23" i="5"/>
  <c r="C23" i="5"/>
  <c r="B23" i="5"/>
  <c r="I33" i="5"/>
  <c r="K55" i="5"/>
  <c r="G55" i="5"/>
  <c r="B11" i="4"/>
  <c r="C27" i="4"/>
  <c r="E43" i="4"/>
  <c r="M7" i="5"/>
  <c r="I7" i="5"/>
  <c r="N7" i="5"/>
  <c r="L7" i="5"/>
  <c r="G7" i="5"/>
  <c r="C11" i="5"/>
  <c r="N23" i="5"/>
  <c r="C33" i="5"/>
  <c r="M27" i="3"/>
  <c r="J57" i="5"/>
  <c r="J49" i="5"/>
  <c r="J53" i="5" s="1"/>
  <c r="J16" i="5"/>
  <c r="J52" i="5" s="1"/>
  <c r="C20" i="4"/>
  <c r="F14" i="5"/>
  <c r="B14" i="5"/>
  <c r="Q14" i="5" s="1"/>
  <c r="D14" i="5"/>
  <c r="C14" i="5"/>
  <c r="P14" i="5"/>
  <c r="G32" i="5"/>
  <c r="F32" i="5"/>
  <c r="C32" i="5"/>
  <c r="N32" i="5"/>
  <c r="J32" i="5"/>
  <c r="I32" i="5"/>
  <c r="K57" i="5"/>
  <c r="M7" i="3"/>
  <c r="B41" i="4"/>
  <c r="E41" i="4" s="1"/>
  <c r="C45" i="4"/>
  <c r="D45" i="4" s="1"/>
  <c r="G14" i="5"/>
  <c r="D32" i="5"/>
  <c r="D35" i="5"/>
  <c r="C35" i="5"/>
  <c r="M35" i="5"/>
  <c r="L35" i="5"/>
  <c r="C21" i="4"/>
  <c r="D21" i="4" s="1"/>
  <c r="B37" i="4"/>
  <c r="C41" i="4"/>
  <c r="L8" i="5"/>
  <c r="H8" i="5"/>
  <c r="N8" i="5"/>
  <c r="I8" i="5"/>
  <c r="H14" i="5"/>
  <c r="N25" i="5"/>
  <c r="M25" i="5"/>
  <c r="J25" i="5"/>
  <c r="I25" i="5"/>
  <c r="H25" i="5"/>
  <c r="E32" i="5"/>
  <c r="B35" i="5"/>
  <c r="M42" i="5"/>
  <c r="L42" i="5"/>
  <c r="I42" i="5"/>
  <c r="J42" i="5"/>
  <c r="H42" i="5"/>
  <c r="B32" i="5"/>
  <c r="C37" i="4"/>
  <c r="I14" i="5"/>
  <c r="K28" i="5"/>
  <c r="J28" i="5"/>
  <c r="G28" i="5"/>
  <c r="D28" i="5"/>
  <c r="C28" i="5"/>
  <c r="H32" i="5"/>
  <c r="E35" i="5"/>
  <c r="J45" i="5"/>
  <c r="I45" i="5"/>
  <c r="F45" i="5"/>
  <c r="D45" i="5"/>
  <c r="C45" i="5"/>
  <c r="B20" i="4"/>
  <c r="E14" i="5"/>
  <c r="B17" i="4"/>
  <c r="B33" i="4"/>
  <c r="E42" i="4"/>
  <c r="D42" i="4"/>
  <c r="C8" i="5"/>
  <c r="J14" i="5"/>
  <c r="K16" i="5"/>
  <c r="K52" i="5" s="1"/>
  <c r="B21" i="5"/>
  <c r="N21" i="5"/>
  <c r="H21" i="5"/>
  <c r="G21" i="5"/>
  <c r="C21" i="5"/>
  <c r="C25" i="5"/>
  <c r="B28" i="5"/>
  <c r="K32" i="5"/>
  <c r="F35" i="5"/>
  <c r="L39" i="5"/>
  <c r="H39" i="5"/>
  <c r="G39" i="5"/>
  <c r="C39" i="5"/>
  <c r="B39" i="5"/>
  <c r="C42" i="5"/>
  <c r="B45" i="5"/>
  <c r="Q45" i="5" s="1"/>
  <c r="G48" i="5"/>
  <c r="F48" i="5"/>
  <c r="C48" i="5"/>
  <c r="N48" i="5"/>
  <c r="M48" i="5"/>
  <c r="L48" i="5"/>
  <c r="H48" i="5"/>
  <c r="E48" i="5"/>
  <c r="K49" i="5"/>
  <c r="K53" i="5" s="1"/>
  <c r="J55" i="5"/>
  <c r="K14" i="5"/>
  <c r="H31" i="5"/>
  <c r="G31" i="5"/>
  <c r="D31" i="5"/>
  <c r="M31" i="5"/>
  <c r="L31" i="5"/>
  <c r="F31" i="5"/>
  <c r="E31" i="5"/>
  <c r="L32" i="5"/>
  <c r="G35" i="5"/>
  <c r="D42" i="5"/>
  <c r="E45" i="5"/>
  <c r="B48" i="5"/>
  <c r="Q48" i="5" s="1"/>
  <c r="C20" i="5"/>
  <c r="J29" i="5"/>
  <c r="I29" i="5"/>
  <c r="F29" i="5"/>
  <c r="I46" i="5"/>
  <c r="H46" i="5"/>
  <c r="E46" i="5"/>
  <c r="G13" i="5"/>
  <c r="C13" i="5"/>
  <c r="L27" i="5"/>
  <c r="K27" i="5"/>
  <c r="H27" i="5"/>
  <c r="C36" i="5"/>
  <c r="B36" i="5"/>
  <c r="K44" i="5"/>
  <c r="J44" i="5"/>
  <c r="G44" i="5"/>
  <c r="B9" i="4"/>
  <c r="C4" i="4"/>
  <c r="C18" i="4"/>
  <c r="E18" i="4" s="1"/>
  <c r="B46" i="4"/>
  <c r="H12" i="5"/>
  <c r="D12" i="5"/>
  <c r="B13" i="5"/>
  <c r="Q13" i="5" s="1"/>
  <c r="G20" i="5"/>
  <c r="B27" i="5"/>
  <c r="G29" i="5"/>
  <c r="D36" i="5"/>
  <c r="B44" i="5"/>
  <c r="Q44" i="5" s="1"/>
  <c r="G46" i="5"/>
  <c r="M22" i="5"/>
  <c r="N37" i="5"/>
  <c r="M38" i="5"/>
  <c r="C49" i="5"/>
  <c r="E8" i="7"/>
  <c r="E9" i="7"/>
  <c r="E54" i="5" l="1"/>
  <c r="F54" i="5"/>
  <c r="L54" i="5"/>
  <c r="M54" i="5"/>
  <c r="G54" i="5"/>
  <c r="H54" i="5"/>
  <c r="N54" i="5"/>
  <c r="D54" i="5"/>
  <c r="O22" i="5"/>
  <c r="P22" i="5" s="1"/>
  <c r="Q22" i="5" s="1"/>
  <c r="D56" i="5"/>
  <c r="O44" i="5"/>
  <c r="P44" i="5" s="1"/>
  <c r="E32" i="4"/>
  <c r="O27" i="5"/>
  <c r="P27" i="5" s="1"/>
  <c r="Q27" i="5" s="1"/>
  <c r="O7" i="5"/>
  <c r="P7" i="5" s="1"/>
  <c r="O36" i="5"/>
  <c r="P36" i="5" s="1"/>
  <c r="Q36" i="5" s="1"/>
  <c r="O46" i="5"/>
  <c r="P46" i="5" s="1"/>
  <c r="Q46" i="5" s="1"/>
  <c r="O34" i="5"/>
  <c r="P34" i="5" s="1"/>
  <c r="Q34" i="5" s="1"/>
  <c r="O37" i="5"/>
  <c r="P37" i="5" s="1"/>
  <c r="Q37" i="5" s="1"/>
  <c r="O55" i="5"/>
  <c r="P55" i="5" s="1"/>
  <c r="O25" i="5"/>
  <c r="P25" i="5" s="1"/>
  <c r="Q25" i="5" s="1"/>
  <c r="D41" i="4"/>
  <c r="D36" i="4"/>
  <c r="O45" i="5"/>
  <c r="P45" i="5" s="1"/>
  <c r="O24" i="5"/>
  <c r="P24" i="5" s="1"/>
  <c r="Q24" i="5" s="1"/>
  <c r="O6" i="5"/>
  <c r="P6" i="5" s="1"/>
  <c r="Q6" i="5" s="1"/>
  <c r="O38" i="5"/>
  <c r="P38" i="5" s="1"/>
  <c r="Q38" i="5" s="1"/>
  <c r="O47" i="5"/>
  <c r="P47" i="5" s="1"/>
  <c r="Q47" i="5" s="1"/>
  <c r="O41" i="5"/>
  <c r="P41" i="5" s="1"/>
  <c r="Q41" i="5" s="1"/>
  <c r="O8" i="5"/>
  <c r="P8" i="5" s="1"/>
  <c r="Q8" i="5" s="1"/>
  <c r="O57" i="5"/>
  <c r="P57" i="5" s="1"/>
  <c r="O26" i="5"/>
  <c r="P26" i="5" s="1"/>
  <c r="Q26" i="5" s="1"/>
  <c r="D38" i="4"/>
  <c r="O21" i="5"/>
  <c r="P21" i="5" s="1"/>
  <c r="Q21" i="5" s="1"/>
  <c r="O9" i="5"/>
  <c r="P9" i="5" s="1"/>
  <c r="O20" i="5"/>
  <c r="P20" i="5" s="1"/>
  <c r="Q20" i="5" s="1"/>
  <c r="O40" i="5"/>
  <c r="P40" i="5" s="1"/>
  <c r="O11" i="5"/>
  <c r="P11" i="5" s="1"/>
  <c r="O39" i="5"/>
  <c r="P39" i="5" s="1"/>
  <c r="Q39" i="5" s="1"/>
  <c r="D26" i="4"/>
  <c r="E39" i="4"/>
  <c r="O32" i="5"/>
  <c r="P32" i="5" s="1"/>
  <c r="Q32" i="5" s="1"/>
  <c r="O30" i="5"/>
  <c r="P30" i="5" s="1"/>
  <c r="Q30" i="5" s="1"/>
  <c r="O23" i="5"/>
  <c r="P23" i="5" s="1"/>
  <c r="Q23" i="5" s="1"/>
  <c r="O10" i="5"/>
  <c r="P10" i="5" s="1"/>
  <c r="O29" i="5"/>
  <c r="P29" i="5" s="1"/>
  <c r="Q29" i="5" s="1"/>
  <c r="O43" i="5"/>
  <c r="P43" i="5" s="1"/>
  <c r="D37" i="4"/>
  <c r="D27" i="4"/>
  <c r="C10" i="4"/>
  <c r="O19" i="5"/>
  <c r="P19" i="5" s="1"/>
  <c r="Q19" i="5" s="1"/>
  <c r="O33" i="5"/>
  <c r="P33" i="5" s="1"/>
  <c r="Q33" i="5" s="1"/>
  <c r="D23" i="4"/>
  <c r="B12" i="4"/>
  <c r="C12" i="4" s="1"/>
  <c r="C8" i="4"/>
  <c r="E33" i="4"/>
  <c r="E44" i="4"/>
  <c r="C9" i="4"/>
  <c r="D22" i="4"/>
  <c r="D25" i="4"/>
  <c r="D17" i="4"/>
  <c r="C11" i="4"/>
  <c r="E28" i="4"/>
  <c r="D31" i="4"/>
  <c r="E24" i="4"/>
  <c r="D40" i="4"/>
  <c r="D39" i="4"/>
  <c r="E26" i="4"/>
  <c r="D19" i="4"/>
  <c r="E20" i="4"/>
  <c r="E37" i="4"/>
  <c r="D35" i="4"/>
  <c r="E45" i="4"/>
  <c r="E36" i="4"/>
  <c r="E27" i="4"/>
  <c r="E30" i="4"/>
  <c r="O28" i="5"/>
  <c r="P28" i="5" s="1"/>
  <c r="Q28" i="5" s="1"/>
  <c r="C3" i="3"/>
  <c r="E35" i="4"/>
  <c r="D33" i="4"/>
  <c r="O31" i="5"/>
  <c r="P31" i="5" s="1"/>
  <c r="O42" i="5"/>
  <c r="P42" i="5" s="1"/>
  <c r="Q42" i="5" s="1"/>
  <c r="J54" i="5"/>
  <c r="J56" i="5" s="1"/>
  <c r="D30" i="4"/>
  <c r="B47" i="4"/>
  <c r="D20" i="4"/>
  <c r="E36" i="7"/>
  <c r="E37" i="7" s="1"/>
  <c r="K54" i="5"/>
  <c r="K56" i="5" s="1"/>
  <c r="O35" i="5"/>
  <c r="P35" i="5" s="1"/>
  <c r="Q35" i="5" s="1"/>
  <c r="D46" i="4"/>
  <c r="E46" i="4"/>
  <c r="D34" i="4"/>
  <c r="B49" i="5"/>
  <c r="I52" i="5"/>
  <c r="O16" i="5"/>
  <c r="P16" i="5" s="1"/>
  <c r="C53" i="5"/>
  <c r="O49" i="5"/>
  <c r="P49" i="5" s="1"/>
  <c r="E17" i="4"/>
  <c r="E21" i="4"/>
  <c r="B16" i="5"/>
  <c r="B52" i="5" s="1"/>
  <c r="C47" i="4"/>
  <c r="D18" i="4"/>
  <c r="Q16" i="5" l="1"/>
  <c r="Q49" i="5"/>
  <c r="B13" i="4"/>
  <c r="E47" i="4"/>
  <c r="D47" i="4"/>
  <c r="O53" i="5"/>
  <c r="P53" i="5" s="1"/>
  <c r="O58" i="5" s="1"/>
  <c r="C54" i="5"/>
  <c r="I54" i="5"/>
  <c r="I56" i="5" s="1"/>
  <c r="O52" i="5"/>
  <c r="N58" i="5"/>
  <c r="M58" i="5"/>
  <c r="L58" i="5"/>
  <c r="K58" i="5"/>
  <c r="B53" i="5"/>
  <c r="B54" i="5" s="1"/>
  <c r="J58" i="5"/>
  <c r="F58" i="5"/>
  <c r="E58" i="5"/>
  <c r="G58" i="5"/>
  <c r="D58" i="5"/>
  <c r="C58" i="5"/>
  <c r="I58" i="5"/>
  <c r="H58" i="5"/>
  <c r="P52" i="5" l="1"/>
  <c r="O54" i="5"/>
  <c r="P54" i="5" s="1"/>
  <c r="O56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5" authorId="0" shapeId="0" xr:uid="{00000000-0006-0000-0200-000001000000}">
      <text>
        <r>
          <rPr>
            <sz val="10"/>
            <rFont val="Arial"/>
            <family val="2"/>
          </rPr>
          <t>Дата покупки (не дата списания). Формат ДД.ММ.ГГГГ. Новые операции - вверху: после вставки отсортируйте по этому столбцу от новых к старым</t>
        </r>
      </text>
    </comment>
    <comment ref="B5" authorId="0" shapeId="0" xr:uid="{00000000-0006-0000-0200-000002000000}">
      <text>
        <r>
          <rPr>
            <sz val="10"/>
            <rFont val="Arial"/>
            <family val="2"/>
          </rPr>
          <t>Магазин или что это. Для иврита можно добавить перевод в скобках</t>
        </r>
      </text>
    </comment>
    <comment ref="C5" authorId="0" shapeId="0" xr:uid="{00000000-0006-0000-0200-000003000000}">
      <text>
        <r>
          <rPr>
            <sz val="10"/>
            <rFont val="Arial"/>
            <family val="2"/>
          </rPr>
          <t>Выберите из списка (лист Категории)</t>
        </r>
      </text>
    </comment>
    <comment ref="D5" authorId="0" shapeId="0" xr:uid="{00000000-0006-0000-0200-000004000000}">
      <text>
        <r>
          <rPr>
            <sz val="10"/>
            <rFont val="Arial"/>
            <family val="2"/>
          </rPr>
          <t>Всегда положительное число. Возврат - со знаком минус</t>
        </r>
      </text>
    </comment>
    <comment ref="E5" authorId="0" shapeId="0" xr:uid="{00000000-0006-0000-0200-000005000000}">
      <text>
        <r>
          <rPr>
            <sz val="10"/>
            <rFont val="Arial"/>
            <family val="2"/>
          </rPr>
          <t>Выберите из списка (лист Настройки)</t>
        </r>
      </text>
    </comment>
    <comment ref="G5" authorId="0" shapeId="0" xr:uid="{00000000-0006-0000-0200-000006000000}">
      <text>
        <r>
          <rPr>
            <sz val="10"/>
            <rFont val="Arial"/>
            <family val="2"/>
          </rPr>
          <t xml:space="preserve">Для </t>
        </r>
        <r>
          <rPr>
            <sz val="10"/>
            <rFont val="Lohit Devanagari"/>
            <family val="2"/>
          </rPr>
          <t>תשלומים</t>
        </r>
        <r>
          <rPr>
            <sz val="10"/>
            <rFont val="Arial"/>
            <family val="2"/>
          </rPr>
          <t>: номер платежа, например 3/12. Иначе пусто</t>
        </r>
      </text>
    </comment>
    <comment ref="H5" authorId="0" shapeId="0" xr:uid="{00000000-0006-0000-0200-000007000000}">
      <text>
        <r>
          <rPr>
            <sz val="10"/>
            <rFont val="Arial"/>
            <family val="2"/>
          </rPr>
          <t>Откуда запись: выписка, чек, вручную</t>
        </r>
      </text>
    </comment>
    <comment ref="I5" authorId="0" shapeId="0" xr:uid="{00000000-0006-0000-0200-000008000000}">
      <text>
        <r>
          <rPr>
            <sz val="10"/>
            <rFont val="Arial"/>
            <family val="2"/>
          </rPr>
          <t>Период оплаты, валюта, полная цена рассрочки, пометка ? если не уверены</t>
        </r>
      </text>
    </comment>
  </commentList>
</comments>
</file>

<file path=xl/sharedStrings.xml><?xml version="1.0" encoding="utf-8"?>
<sst xmlns="http://schemas.openxmlformats.org/spreadsheetml/2006/main" count="877" uniqueCount="426">
  <si>
    <r>
      <rPr>
        <sz val="11"/>
        <color rgb="FF000000"/>
        <rFont val="Calibri"/>
        <charset val="1"/>
      </rPr>
      <t>ЗАДАЧА
Ты помогаешь мне вести личный бюджет в приложенном Excel-файле. Я прикладываю:
1) файл Excel «Личный бюджет»;
2) документы за выбранный период: выписки банковских счетов и кредитных карт (PDF, Excel, CSV, скриншоты), фото чеков и мои записи о тратах наличными.
Найди все операции, сопоставь их с категориями из файла и подготовь данные для листа «Операции». Ничего не придумывай.
МОИ ДАННЫЕ — ЗАПОЛНЯЮ ПЕРЕД ОТПРАВКОЙ
- Период: [например: сентябрь 2026]
- Кто платил, если из источника это не видно: [Общее]
- Соответствие карт названиям в файле: [например: Max ****1234 = Кредитная карта 1; Isracard ****5678 = Кредитная карта 2]
- Формат даты в моем Excel: [ДД.ММ.ГГГГ]
- Десятичный разделитель: [точка / запятая]
- Наличные: [отслеживаю / не отслеживаю]
- Формат ответа: [таблица в чате / готовый файл]
ОБЯЗАТЕЛЬНЫЕ ПРАВИЛА
1. Используй только категории, способы оплаты, значения «Кто» и «Источник», которые уже есть в листах «Категории» и «Настройки». Названия пиши слово в слово. Для распознавания категорий используй столбец «Ключевые слова для AI».
2. Для обычной покупки используй дату самой операции/покупки, а не дату итогового списания кредитной карты с банковского счета.
3. Для покупки в рассрочку (</t>
    </r>
    <r>
      <rPr>
        <sz val="11"/>
        <color rgb="FF000000"/>
        <rFont val="Lohit Devanagari"/>
        <family val="2"/>
      </rPr>
      <t>תשלומים</t>
    </r>
    <r>
      <rPr>
        <sz val="11"/>
        <color rgb="FF000000"/>
        <rFont val="Calibri"/>
        <charset val="1"/>
      </rPr>
      <t>) каждая фактически списанная часть — отдельная операция в месяце ее списания. Дата строки = дата текущего платежа из выписки. В столбце «Платежи» укажи, например, 3/12. Если известны исходная дата покупки и полная стоимость — укажи их в комментарии.
4. Сумма указывается в шекелях. Обычные доходы и расходы — положительным числом. Возврат/зачисление по отмененной покупке (</t>
    </r>
    <r>
      <rPr>
        <sz val="11"/>
        <color rgb="FF000000"/>
        <rFont val="Lohit Devanagari"/>
        <family val="2"/>
      </rPr>
      <t>זיכוי</t>
    </r>
    <r>
      <rPr>
        <sz val="11"/>
        <color rgb="FF000000"/>
        <rFont val="Calibri"/>
        <charset val="1"/>
      </rPr>
      <t>) — та же категория, сумма со знаком минус.
5. Покупка в иностранной валюте: в «Сумма ₪» используй сумму в шекелях из выписки. Исходную валюту и сумму укажи в комментарии. Комиссию за конвертацию (</t>
    </r>
    <r>
      <rPr>
        <sz val="11"/>
        <color rgb="FF000000"/>
        <rFont val="Lohit Devanagari"/>
        <family val="2"/>
      </rPr>
      <t>עמלת המרה</t>
    </r>
    <r>
      <rPr>
        <sz val="11"/>
        <color rgb="FF000000"/>
        <rFont val="Calibri"/>
        <charset val="1"/>
      </rPr>
      <t xml:space="preserve">) занеси отдельной строкой в категорию «Банковские комиссии».
6. Списание кредитной карты с банковского счета (например, </t>
    </r>
    <r>
      <rPr>
        <sz val="11"/>
        <color rgb="FF000000"/>
        <rFont val="Lohit Devanagari"/>
        <family val="2"/>
      </rPr>
      <t>חיוב ישראכרט / מקס / כאל / לאומי קארד</t>
    </r>
    <r>
      <rPr>
        <sz val="11"/>
        <color rgb="FF000000"/>
        <rFont val="Calibri"/>
        <charset val="1"/>
      </rPr>
      <t>) — не расход, а перевод: категория «Оплата кредитной карты с банковского счета». Покупки учитываются по выписке самой карты. Если выписки карты нет среди документов, укажи это в вопросах.
7. Снятие наличных (</t>
    </r>
    <r>
      <rPr>
        <sz val="11"/>
        <color rgb="FF000000"/>
        <rFont val="Lohit Devanagari"/>
        <family val="2"/>
      </rPr>
      <t>משיכת מזומן / כספומט</t>
    </r>
    <r>
      <rPr>
        <sz val="11"/>
        <color rgb="FF000000"/>
        <rFont val="Calibri"/>
        <charset val="1"/>
      </rPr>
      <t>): если я отслеживаю наличные — категория «Снятие наличных» и это перевод; сами траты наличными занеси отдельно. Если наличные не отслеживаю — используй категорию «Прочее».
8. Переводы между своими счетами — категория «Перевод между своими счетами». Не считай их доходом или расходом.
9. Если одна операция присутствует в нескольких источниках (например, чек и выписка карты), создай одну строку. Приоритет источника — выписка карты/банка; наличие чека отметь в комментарии.
10. Описание сохраняй максимально близко к источнику. Для названия на иврите можно добавить в скобках короткое пояснение по-русски, если оно очевидно. Не придумывай назначение операции по одному названию магазина, если оно неясно.
11. Если категория неочевидна, выбери наиболее вероятную только при достаточных основаниях, поставь «?» в комментарии и задай вопрос. Если оснований недостаточно — не угадывай, оставь категорию для уточнения в части 2.
12. Операции вне указанного периода не включай в итоговую таблицу; перечисли их отдельно в вопросах/примечаниях.
13. Не выводи и не копируй в ответ полные номера карт и счетов, теудат зеут, адреса, пароли, коды подтверждения и другие ненужные персональные данные. Последние 4 цифры карты допустимы только для сопоставления, если я сам их указал.
14. Не меняй сумму, дату или описание, чтобы «сошлась» сверка. Если источник не читается или суммы расходятся — укажи проблему.
15. Сначала проверь возможные дубли: одинаковые дата + сумма + описание/магазин, а также операции, повторяющиеся между чеком, банковской выпиской и выпиской карты.
ФОРМАТ ОТВЕТА
ЧАСТЬ 1. Таблица для листа «Операции» — ровно 9 столбцов и в этом порядке:
Дата | Описание | Категория | Сумма ₪ | Способ оплаты | Кто | Платежи | Источник | Комментарий
Требования к таблице:
- строки от новых к старым: сверху самая поздняя дата;
- дата — строго в указанном мной формате;
- сумма — только число, без символа ₪ и без пробелов-разделителей тысяч;
- пустое значение — пустая ячейка, без «-», «нет», «н/д»;
- не добавляй собственные столбцы.
ЧАСТЬ 2. Вопросы и неопределенности — только если они есть. Нумерованный список. Для каждого вопроса укажи, к какой операции/источнику он относится.
ЧАСТЬ 3. Сверка по источникам:
Источник | Контрольная сумма/итог в документе | Сумма извлеченных релевантных строк | Разница | Причина разницы
Не требуй нулевой разницы, если документ содержит переводы, операции другого периода, погашение кредитной карты, комиссии или иные строки, которые по правилам не входят в расходы. Причину разницы объясни фактами из источника.
ЧАСТЬ 4. Краткая проверка периода — не более 5 пунктов:
- самые крупные категории расходов;
- новые или изменившиеся регулярные платежи, если это видно из данных;
- возможные двойные списания;
- необычные комиссии;
- строки, которые требуют ручной проверки.
Не давай финансовых советов, если я их отдельно не просил.
ЕСЛИ Я ВЫБРАЛ «ГОТОВЫЙ ФАЙЛ»
- Работай с копией приложенного Excel.
- На листе «Операции» добавь только новые операции в столбцы A:I.
- После добавления отсортируй все заполненные операции по столбцу «Дата» от новых к старым, сохраняя целостность каждой строки.
- Для новых строк сохрани/протяни формулы служебных столбцов J:M по образцу соседних строк.
- Не меняй названия листов, категории, настройки, формулы, диаграммы, выпадающие списки, условное форматирование и структуру книги.
- Если твой инструмент не способен надежно сохранить эти элементы Excel, не пересохраняй файл: вместо этого верни таблицу из части 1 в чате.
- Части 2–4 выведи в сообщении отдельно от файла.
ПОСЛЕ МОИХ ОТВЕТОВ НА ВОПРОСЫ
Если я отвечу на вопросы, пересобери часть 1 целиком с учетом ответов и отдельно перечисли измененные строки.</t>
    </r>
  </si>
  <si>
    <t>Все операции, имена и суммы в файле условные. Перед началом работы удалите образцы и настройте категории под себя.</t>
  </si>
  <si>
    <t>Листы файла</t>
  </si>
  <si>
    <t>Лист</t>
  </si>
  <si>
    <t>Для чего</t>
  </si>
  <si>
    <t>Что делать</t>
  </si>
  <si>
    <t>Промпт AI</t>
  </si>
  <si>
    <t>Готовый текст запроса к AI. Это первая вкладка слева.</t>
  </si>
  <si>
    <t>Скопировать весь текст из A1 и отправить вместе с файлом и документами.</t>
  </si>
  <si>
    <t>Инструкция</t>
  </si>
  <si>
    <t>Как настроить и вести файл.</t>
  </si>
  <si>
    <t>Прочитать один раз; затем использовать как справку.</t>
  </si>
  <si>
    <t>Операции</t>
  </si>
  <si>
    <t>Единая лента доходов, расходов и переводов. Цвет строки = месяц.</t>
  </si>
  <si>
    <t>Добавлять операции и после вставки сортировать по дате от новых к старым.</t>
  </si>
  <si>
    <t>Месяц</t>
  </si>
  <si>
    <t>План и факт за выбранный месяц.</t>
  </si>
  <si>
    <t>Выбрать номер месяца в B4; остальное считается само.</t>
  </si>
  <si>
    <t>Бюджет</t>
  </si>
  <si>
    <t>Факт по категориям за 12 месяцев и динамика.</t>
  </si>
  <si>
    <t>Только смотреть; расчеты автоматические.</t>
  </si>
  <si>
    <t>Категории</t>
  </si>
  <si>
    <t>Категории, тип, группа, план и ключевые слова для AI.</t>
  </si>
  <si>
    <t>Настроить под себя один раз; план периодически уточнять.</t>
  </si>
  <si>
    <t>Регулярные</t>
  </si>
  <si>
    <t>Постоянные платежи, подписки и периодические обязательства.</t>
  </si>
  <si>
    <t>Заполнить и пересматривать раз в квартал.</t>
  </si>
  <si>
    <t>Настройки</t>
  </si>
  <si>
    <t>Год, способы оплаты, участники бюджета, источники.</t>
  </si>
  <si>
    <t>Настроить один раз; не хранить полные номера карт/счетов.</t>
  </si>
  <si>
    <t>Цвета</t>
  </si>
  <si>
    <t>Ячейка</t>
  </si>
  <si>
    <t>Значение</t>
  </si>
  <si>
    <t>Желтая</t>
  </si>
  <si>
    <t>Сюда вводите вы</t>
  </si>
  <si>
    <t>Серая</t>
  </si>
  <si>
    <t>Формула. Не вводите сюда ничего и не удаляйте</t>
  </si>
  <si>
    <t>Цвет строки в Операциях</t>
  </si>
  <si>
    <t>Месяц операции: у каждого месяца свой цвет, между месяцами толстая линия. Название месяца - в столбце J</t>
  </si>
  <si>
    <t>! в столбце Проверка</t>
  </si>
  <si>
    <t>В строке ошибка: нет даты, нет категории, дата или сумма записаны как текст, возможный дубль, операция другого года</t>
  </si>
  <si>
    <t>Первый запуск (15 минут)</t>
  </si>
  <si>
    <t>Шаг</t>
  </si>
  <si>
    <t>Что сделать</t>
  </si>
  <si>
    <t>Где</t>
  </si>
  <si>
    <t>1. Год и названия</t>
  </si>
  <si>
    <t>Проверьте год. Впишите свои способы оплаты (без номеров карт: "Max - основная") и членов семьи</t>
  </si>
  <si>
    <t>2. Категории</t>
  </si>
  <si>
    <t>Переименуйте категории под себя, лишние очистите, свои добавьте в пустые строки нужного блока. Строки не удаляйте</t>
  </si>
  <si>
    <t>3. План</t>
  </si>
  <si>
    <t>Впишите план в месяц по основным расходам. Не знаете - оставьте пустым: через 2-3 месяца возьмете среднее с листа Бюджет</t>
  </si>
  <si>
    <t>Категории, столбец D</t>
  </si>
  <si>
    <t>4. Регулярные платежи</t>
  </si>
  <si>
    <t>Перепишите все постоянные списания: аренда, арнона, связь, страховки, подписки</t>
  </si>
  <si>
    <t>5. Удалить образцы</t>
  </si>
  <si>
    <t>На листе Операции удалите содержимое образцов только в столбцах A:I (строки с примерами). Служебные формулы J:M не удаляйте. На листе Регулярные замените примеры своими.</t>
  </si>
  <si>
    <t>Операции, Регулярные</t>
  </si>
  <si>
    <t>6. Приватность</t>
  </si>
  <si>
    <t>Не храните в шаблоне полные номера карт, счетов, теудат зеут, адреса, пароли и коды подтверждения. Для карт достаточно понятного названия и при необходимости последних 4 цифр.</t>
  </si>
  <si>
    <t>Настройки / исходные документы</t>
  </si>
  <si>
    <t>Как записывать операции</t>
  </si>
  <si>
    <t>Ситуация</t>
  </si>
  <si>
    <t>Как записать</t>
  </si>
  <si>
    <t>Пример в образцах</t>
  </si>
  <si>
    <t>Обычная покупка</t>
  </si>
  <si>
    <t>Дата покупки (не дата списания с карты). Сумма в ₪ - как в выписке, положительным числом</t>
  </si>
  <si>
    <t>Шуферсаль 02.09, 415.40</t>
  </si>
  <si>
    <r>
      <rPr>
        <b/>
        <sz val="11"/>
        <rFont val="Calibri"/>
        <charset val="1"/>
      </rPr>
      <t>Покупка в платежах (</t>
    </r>
    <r>
      <rPr>
        <b/>
        <sz val="11"/>
        <rFont val="Lohit Devanagari"/>
        <family val="2"/>
      </rPr>
      <t>תשלומים</t>
    </r>
    <r>
      <rPr>
        <b/>
        <sz val="11"/>
        <rFont val="Calibri"/>
        <charset val="1"/>
      </rPr>
      <t>)</t>
    </r>
  </si>
  <si>
    <t>Каждый фактически списанный платеж — отдельная строка в месяце списания. Дата = дата текущего платежа в выписке; в «Платежи» — 1/12, 2/12 и т.д.; исходную дату и полную стоимость, если известны, укажите в комментарии.</t>
  </si>
  <si>
    <t>Холодильник: 1/12 в июле, 2/12 в августе, 3/12 в сентябре</t>
  </si>
  <si>
    <r>
      <rPr>
        <b/>
        <sz val="11"/>
        <rFont val="Calibri"/>
        <charset val="1"/>
      </rPr>
      <t>Возврат товара (</t>
    </r>
    <r>
      <rPr>
        <b/>
        <sz val="11"/>
        <rFont val="Lohit Devanagari"/>
        <family val="2"/>
      </rPr>
      <t>זיכוי</t>
    </r>
    <r>
      <rPr>
        <b/>
        <sz val="11"/>
        <rFont val="Calibri"/>
        <charset val="1"/>
      </rPr>
      <t>)</t>
    </r>
  </si>
  <si>
    <t>Та же категория, сумма со знаком минус</t>
  </si>
  <si>
    <t>Кастро 18.08, -199.90</t>
  </si>
  <si>
    <t>Покупка в валюте</t>
  </si>
  <si>
    <r>
      <rPr>
        <sz val="11"/>
        <color rgb="FF000000"/>
        <rFont val="Calibri"/>
        <charset val="1"/>
      </rPr>
      <t>Сумма в ₪ из выписки карты. Валюту и исходную сумму - в комментарий. Комиссию за конверсию (</t>
    </r>
    <r>
      <rPr>
        <sz val="11"/>
        <color rgb="FF000000"/>
        <rFont val="Lohit Devanagari"/>
        <family val="2"/>
      </rPr>
      <t>עמלת המרה</t>
    </r>
    <r>
      <rPr>
        <sz val="11"/>
        <color rgb="FF000000"/>
        <rFont val="Calibri"/>
        <charset val="1"/>
      </rPr>
      <t>) - отдельной строкой</t>
    </r>
  </si>
  <si>
    <t>AliExpress 16.09: 86.20 + комиссия 2.59</t>
  </si>
  <si>
    <t>Снятие наличных</t>
  </si>
  <si>
    <t>Категория "Снятие наличных": это перевод, не расход. Траты наличными записывайте отдельно по чекам или по памяти</t>
  </si>
  <si>
    <t>Снятие 500 + рынок 150 (сентябрь)</t>
  </si>
  <si>
    <t>Наличные не отслеживаю</t>
  </si>
  <si>
    <t>Запишите снятие сразу в категорию "Прочее" - тогда оно войдет в расходы</t>
  </si>
  <si>
    <t>-</t>
  </si>
  <si>
    <t>Списание кредитной карты в выписке банка</t>
  </si>
  <si>
    <r>
      <rPr>
        <sz val="11"/>
        <color rgb="FF000000"/>
        <rFont val="Calibri"/>
        <charset val="1"/>
      </rPr>
      <t xml:space="preserve">Строки вида </t>
    </r>
    <r>
      <rPr>
        <sz val="11"/>
        <color rgb="FF000000"/>
        <rFont val="Lohit Devanagari"/>
        <family val="2"/>
      </rPr>
      <t xml:space="preserve">חיוב ישראכרט </t>
    </r>
    <r>
      <rPr>
        <sz val="11"/>
        <color rgb="FF000000"/>
        <rFont val="Calibri"/>
        <charset val="1"/>
      </rPr>
      <t xml:space="preserve">/ </t>
    </r>
    <r>
      <rPr>
        <sz val="11"/>
        <color rgb="FF000000"/>
        <rFont val="Lohit Devanagari"/>
        <family val="2"/>
      </rPr>
      <t xml:space="preserve">מקס </t>
    </r>
    <r>
      <rPr>
        <sz val="11"/>
        <color rgb="FF000000"/>
        <rFont val="Calibri"/>
        <charset val="1"/>
      </rPr>
      <t xml:space="preserve">/ </t>
    </r>
    <r>
      <rPr>
        <sz val="11"/>
        <color rgb="FF000000"/>
        <rFont val="Lohit Devanagari"/>
        <family val="2"/>
      </rPr>
      <t>כאל</t>
    </r>
    <r>
      <rPr>
        <sz val="11"/>
        <color rgb="FF000000"/>
        <rFont val="Calibri"/>
        <charset val="1"/>
      </rPr>
      <t>: категория "Оплата кредитной карты с банковского счета" (перевод). Если записать как расход, все покупки по карте посчитаются дважды</t>
    </r>
  </si>
  <si>
    <t>Списание карты 10.09, 3120.80</t>
  </si>
  <si>
    <t>Платеж раз в 2 месяца</t>
  </si>
  <si>
    <t>Арнона, электричество, вода: записывайте в месяц оплаты, период - в комментарий</t>
  </si>
  <si>
    <t>Арнона 01.07 и 01.09, электричество 15.08</t>
  </si>
  <si>
    <t>Bit / PayBox</t>
  </si>
  <si>
    <t>Категория - по смыслу траты, способ оплаты "Bit / PayBox"</t>
  </si>
  <si>
    <t>Кружок 280</t>
  </si>
  <si>
    <t>Зарплата</t>
  </si>
  <si>
    <r>
      <rPr>
        <sz val="11"/>
        <color rgb="FF000000"/>
        <rFont val="Calibri"/>
        <charset val="1"/>
      </rPr>
      <t>Сумма на руки (</t>
    </r>
    <r>
      <rPr>
        <sz val="11"/>
        <color rgb="FF000000"/>
        <rFont val="Lohit Devanagari"/>
        <family val="2"/>
      </rPr>
      <t>נטו</t>
    </r>
    <r>
      <rPr>
        <sz val="11"/>
        <color rgb="FF000000"/>
        <rFont val="Calibri"/>
        <charset val="1"/>
      </rPr>
      <t>) в день поступления на счет</t>
    </r>
  </si>
  <si>
    <t>Зарплата 9800</t>
  </si>
  <si>
    <t>Откладываете деньги</t>
  </si>
  <si>
    <t>Категория "Сбережения и инвестиции". По учету это расход, но он попадает в норму сбережений</t>
  </si>
  <si>
    <t>Депозит 1500</t>
  </si>
  <si>
    <t>Не уверены в категории</t>
  </si>
  <si>
    <t>Выберите ближайшую и поставьте ? в комментарий - вернетесь позже</t>
  </si>
  <si>
    <t>Каждый месяц (20-30 минут)</t>
  </si>
  <si>
    <t>1. Выписки</t>
  </si>
  <si>
    <r>
      <rPr>
        <sz val="11"/>
        <color rgb="FF000000"/>
        <rFont val="Calibri"/>
        <charset val="1"/>
      </rPr>
      <t xml:space="preserve">Скачайте выписки за месяц: кредитные карты (личный кабинет на сайте компании карты, раздел </t>
    </r>
    <r>
      <rPr>
        <sz val="11"/>
        <color rgb="FF000000"/>
        <rFont val="Lohit Devanagari"/>
        <family val="2"/>
      </rPr>
      <t>פירוט חיובים</t>
    </r>
    <r>
      <rPr>
        <sz val="11"/>
        <color rgb="FF000000"/>
        <rFont val="Calibri"/>
        <charset val="1"/>
      </rPr>
      <t>, формат Excel или PDF) и банковский счет (</t>
    </r>
    <r>
      <rPr>
        <sz val="11"/>
        <color rgb="FF000000"/>
        <rFont val="Lohit Devanagari"/>
        <family val="2"/>
      </rPr>
      <t>תנועות בחשבון</t>
    </r>
    <r>
      <rPr>
        <sz val="11"/>
        <color rgb="FF000000"/>
        <rFont val="Calibri"/>
        <charset val="1"/>
      </rPr>
      <t>)</t>
    </r>
  </si>
  <si>
    <t>2. Наличные</t>
  </si>
  <si>
    <t>Сфотографируйте чеки, запишите траты без чеков (заметка в телефоне подойдет)</t>
  </si>
  <si>
    <t>3. Скрыть личное</t>
  </si>
  <si>
    <t>Закрасьте или удалите лишние личные данные (см. раздел ниже)</t>
  </si>
  <si>
    <t>4. AI</t>
  </si>
  <si>
    <t>Отправьте AI этот файл, документы и весь текст из ячейки A1 первой вкладки «Промпт AI». Ответьте на вопросы и проверьте сверку.</t>
  </si>
  <si>
    <t>5. Вставить</t>
  </si>
  <si>
    <t>Если AI выдал таблицу в чате: вставьте 9 столбцов A:I в первую свободную строку под существующими данными. Не вставляйте данные в J:M.</t>
  </si>
  <si>
    <t>6. Отсортировать</t>
  </si>
  <si>
    <t>После вставки обязательно отсортируйте весь диапазон по столбцу Дата от новых к старым. В готовом файле AI должен сделать эту сортировку сам.</t>
  </si>
  <si>
    <t>7. Проверить</t>
  </si>
  <si>
    <t>Проверьте: «Строк с ошибками» = 0, сверху указано «Порядок: новые операции сверху», а суммы сверки с источниками объяснены.</t>
  </si>
  <si>
    <t>8. Посмотреть</t>
  </si>
  <si>
    <t>Лист Месяц: где перерасход. Лист Бюджет: как меняются расходы от месяца к месяцу</t>
  </si>
  <si>
    <t>Новые операции сверху: как отсортировать</t>
  </si>
  <si>
    <t>Программа</t>
  </si>
  <si>
    <t>Как сделать</t>
  </si>
  <si>
    <t>Зачем</t>
  </si>
  <si>
    <t>Excel без макросов не переставляет строки автоматически. Поэтому при ручной вставке данные сначала добавляются в свободные строки, затем весь список сортируется по Дате от новых к старым. Это единственный дополнительный шаг.</t>
  </si>
  <si>
    <t>Excel</t>
  </si>
  <si>
    <r>
      <rPr>
        <sz val="11"/>
        <color rgb="FF000000"/>
        <rFont val="Calibri"/>
        <charset val="1"/>
      </rPr>
      <t xml:space="preserve">Щелкните стрелку фильтра в заголовке Дата (ячейка A5) и выберите "Сортировка от новых к старым". В английском Excel: Sort Newest to Oldest, в ивритском: </t>
    </r>
    <r>
      <rPr>
        <sz val="11"/>
        <color rgb="FF000000"/>
        <rFont val="Lohit Devanagari"/>
        <family val="2"/>
      </rPr>
      <t>מיין מהחדש לישן</t>
    </r>
  </si>
  <si>
    <t>Google Таблицы</t>
  </si>
  <si>
    <t>Если стрелок фильтра нет: Данные - Создать фильтр. Затем стрелка в заголовке Дата - "Сортировать Я-А" (Sort Z-A)</t>
  </si>
  <si>
    <t>Как понять, что пора</t>
  </si>
  <si>
    <t>Вверху листа Операции, в строке 3, появится красная надпись "Порядок дат нарушен". Пустые строки посреди списка тоже ее вызывают - после сортировки они уйдут вниз</t>
  </si>
  <si>
    <t>Не делать</t>
  </si>
  <si>
    <t>Не вставляйте значения в служебные столбцы J:M и не удаляйте их формулы. Не сортируйте только столбец A: при сортировке должна перемещаться вся строка A:M.</t>
  </si>
  <si>
    <t>Безопасность данных перед отправкой в AI</t>
  </si>
  <si>
    <t>Правило</t>
  </si>
  <si>
    <t>Подробно</t>
  </si>
  <si>
    <t>Скрыть номера</t>
  </si>
  <si>
    <t>Перед отправкой исходных документов удалите/закройте теудат зеут, полный номер счета, полный номер карты и адрес. При необходимости оставьте последние 4 цифры карты только для сопоставления.</t>
  </si>
  <si>
    <t>Никаких паролей</t>
  </si>
  <si>
    <t>Никогда не передавайте логин/пароль от банка, коды из SMS или приложения, PIN/CVV. Используйте только заранее скачанные документы.</t>
  </si>
  <si>
    <t>Настройки AI</t>
  </si>
  <si>
    <t>Проверьте настройки приватности выбранного AI-сервиса и правила вашей организации. Для учебных примеров используйте обезличенные данные.</t>
  </si>
  <si>
    <t>Проверять итоги</t>
  </si>
  <si>
    <t>Распознавание фото и выписок может содержать ошибки. Сверяйте суммы, даты, дубли и операции на иврите с исходными документами.</t>
  </si>
  <si>
    <t>Частые ошибки</t>
  </si>
  <si>
    <t>Ошибка</t>
  </si>
  <si>
    <t>Как избежать</t>
  </si>
  <si>
    <t>Двойной учет</t>
  </si>
  <si>
    <t>Списание кредитки в выписке банка записано как расход. Правильно - категория "Оплата кредитной карты с банковского счета"</t>
  </si>
  <si>
    <t>Дата списания вместо даты покупки</t>
  </si>
  <si>
    <t>Покупки декабря, списанные 10 января, относятся к декабрю</t>
  </si>
  <si>
    <t>Забытые наличные</t>
  </si>
  <si>
    <t>Снятие записано как перевод, а траты наличными не записаны. Тогда либо записывайте траты, либо снятие - в "Прочее"</t>
  </si>
  <si>
    <t>Удалили формулу</t>
  </si>
  <si>
    <t>Если в сером столбце пропала формула: скопируйте ячейку из строки выше и вставьте вниз</t>
  </si>
  <si>
    <t>Дата или сумма текстом</t>
  </si>
  <si>
    <t>После вставки из AI дата прижата к левому краю - это текст. Перепишите дату или попросите AI выдать даты в формате вашего Excel</t>
  </si>
  <si>
    <t>Smartomica AI Education · шаблон можно свободно копировать и менять под себя</t>
  </si>
  <si>
    <t>Операции: единая лента доходов, расходов и переводов</t>
  </si>
  <si>
    <t>Одна строка = одна операция. Вводятся A:I. J:M рассчитываются автоматически. После ручной вставки отсортируйте весь список по Дате от новых к старым. Цвет строки обозначает месяц.</t>
  </si>
  <si>
    <t>Строк с ошибками:</t>
  </si>
  <si>
    <t>ВЫ ЗАПОЛНЯЕТЕ</t>
  </si>
  <si>
    <t>Дата</t>
  </si>
  <si>
    <t>Описание</t>
  </si>
  <si>
    <t>Категория</t>
  </si>
  <si>
    <t>Сумма ₪</t>
  </si>
  <si>
    <t>Способ оплаты</t>
  </si>
  <si>
    <t>Кто</t>
  </si>
  <si>
    <t>Платежи</t>
  </si>
  <si>
    <t>Источник</t>
  </si>
  <si>
    <t>Комментарий</t>
  </si>
  <si>
    <t>Тип</t>
  </si>
  <si>
    <t>Группа</t>
  </si>
  <si>
    <t>Проверка</t>
  </si>
  <si>
    <r>
      <rPr>
        <sz val="11"/>
        <color rgb="FF1F3B73"/>
        <rFont val="Calibri"/>
        <charset val="1"/>
      </rPr>
      <t>Пособие на ребенка (</t>
    </r>
    <r>
      <rPr>
        <sz val="11"/>
        <color rgb="FF1F3B73"/>
        <rFont val="Lohit Devanagari"/>
        <family val="2"/>
      </rPr>
      <t>ביטוח לאומי</t>
    </r>
    <r>
      <rPr>
        <sz val="11"/>
        <color rgb="FF1F3B73"/>
        <rFont val="Calibri"/>
        <charset val="1"/>
      </rPr>
      <t xml:space="preserve">, </t>
    </r>
    <r>
      <rPr>
        <sz val="11"/>
        <color rgb="FF1F3B73"/>
        <rFont val="Lohit Devanagari"/>
        <family val="2"/>
      </rPr>
      <t>קצבת ילדים</t>
    </r>
    <r>
      <rPr>
        <sz val="11"/>
        <color rgb="FF1F3B73"/>
        <rFont val="Calibri"/>
        <charset val="1"/>
      </rPr>
      <t>)</t>
    </r>
  </si>
  <si>
    <t>Пособия Битуах Леуми</t>
  </si>
  <si>
    <t>Банковский перевод</t>
  </si>
  <si>
    <t>Общее</t>
  </si>
  <si>
    <t>Выписка банка</t>
  </si>
  <si>
    <t>Сумма условная</t>
  </si>
  <si>
    <r>
      <rPr>
        <sz val="11"/>
        <color rgb="FF1F3B73"/>
        <rFont val="Calibri"/>
        <charset val="1"/>
      </rPr>
      <t>Кружок ребенка (</t>
    </r>
    <r>
      <rPr>
        <sz val="11"/>
        <color rgb="FF1F3B73"/>
        <rFont val="Lohit Devanagari"/>
        <family val="2"/>
      </rPr>
      <t>חוג</t>
    </r>
    <r>
      <rPr>
        <sz val="11"/>
        <color rgb="FF1F3B73"/>
        <rFont val="Calibri"/>
        <charset val="1"/>
      </rPr>
      <t>)</t>
    </r>
  </si>
  <si>
    <t>Дети: сад, школа, кружки</t>
  </si>
  <si>
    <t>Дети</t>
  </si>
  <si>
    <t>Вручную</t>
  </si>
  <si>
    <t>Wolt (доставка еды)</t>
  </si>
  <si>
    <t>Кафе, рестораны, доставка</t>
  </si>
  <si>
    <t>Кредитная карта 1</t>
  </si>
  <si>
    <t>Выписка карты</t>
  </si>
  <si>
    <t>AliExpress (покупка в долларах)</t>
  </si>
  <si>
    <t>Дом и быт</t>
  </si>
  <si>
    <t>Я</t>
  </si>
  <si>
    <t>USD 23.50; сумма в ₪ из выписки</t>
  </si>
  <si>
    <r>
      <rPr>
        <sz val="11"/>
        <color rgb="FF1F3B73"/>
        <rFont val="Calibri"/>
        <charset val="1"/>
      </rPr>
      <t>Комиссия за конверсию (</t>
    </r>
    <r>
      <rPr>
        <sz val="11"/>
        <color rgb="FF1F3B73"/>
        <rFont val="Lohit Devanagari"/>
        <family val="2"/>
      </rPr>
      <t>עמלת המרה</t>
    </r>
    <r>
      <rPr>
        <sz val="11"/>
        <color rgb="FF1F3B73"/>
        <rFont val="Calibri"/>
        <charset val="1"/>
      </rPr>
      <t>)</t>
    </r>
  </si>
  <si>
    <t>Банковские комиссии</t>
  </si>
  <si>
    <t>К покупке AliExpress 16.09</t>
  </si>
  <si>
    <t>פרטנר (Партнер, мобильная связь)</t>
  </si>
  <si>
    <t>Связь: телефон, интернет, ТВ</t>
  </si>
  <si>
    <r>
      <rPr>
        <sz val="11"/>
        <color rgb="FF1F3B73"/>
        <rFont val="Calibri"/>
        <charset val="1"/>
      </rPr>
      <t>Постоянное поручение (</t>
    </r>
    <r>
      <rPr>
        <sz val="11"/>
        <color rgb="FF1F3B73"/>
        <rFont val="Lohit Devanagari"/>
        <family val="2"/>
      </rPr>
      <t>הוראת קבע</t>
    </r>
    <r>
      <rPr>
        <sz val="11"/>
        <color rgb="FF1F3B73"/>
        <rFont val="Calibri"/>
        <charset val="1"/>
      </rPr>
      <t>)</t>
    </r>
  </si>
  <si>
    <t>סופר-פארם (Супер-Фарм, аптека)</t>
  </si>
  <si>
    <t>Медицина: купа, шабан, аптека</t>
  </si>
  <si>
    <r>
      <rPr>
        <sz val="11"/>
        <color rgb="FF1F3B73"/>
        <rFont val="Calibri"/>
        <charset val="1"/>
      </rPr>
      <t>Зарплата (</t>
    </r>
    <r>
      <rPr>
        <sz val="11"/>
        <color rgb="FF1F3B73"/>
        <rFont val="Lohit Devanagari"/>
        <family val="2"/>
      </rPr>
      <t>משכורת</t>
    </r>
    <r>
      <rPr>
        <sz val="11"/>
        <color rgb="FF1F3B73"/>
        <rFont val="Calibri"/>
        <charset val="1"/>
      </rPr>
      <t>)</t>
    </r>
  </si>
  <si>
    <r>
      <rPr>
        <sz val="11"/>
        <color rgb="FF1F3B73"/>
        <rFont val="Calibri"/>
        <charset val="1"/>
      </rPr>
      <t>Сумма на руки (</t>
    </r>
    <r>
      <rPr>
        <sz val="11"/>
        <color rgb="FF1F3B73"/>
        <rFont val="Lohit Devanagari"/>
        <family val="2"/>
      </rPr>
      <t>נטו</t>
    </r>
    <r>
      <rPr>
        <sz val="11"/>
        <color rgb="FF1F3B73"/>
        <rFont val="Calibri"/>
        <charset val="1"/>
      </rPr>
      <t>)</t>
    </r>
  </si>
  <si>
    <t>Партнер</t>
  </si>
  <si>
    <r>
      <rPr>
        <sz val="11"/>
        <color rgb="FF1F3B73"/>
        <rFont val="Calibri"/>
        <charset val="1"/>
      </rPr>
      <t>Списание карты (</t>
    </r>
    <r>
      <rPr>
        <sz val="11"/>
        <color rgb="FF1F3B73"/>
        <rFont val="Lohit Devanagari"/>
        <family val="2"/>
      </rPr>
      <t>חיוב כרטיס אשראי</t>
    </r>
    <r>
      <rPr>
        <sz val="11"/>
        <color rgb="FF1F3B73"/>
        <rFont val="Calibri"/>
        <charset val="1"/>
      </rPr>
      <t>)</t>
    </r>
  </si>
  <si>
    <t>Оплата кредитной карты с банковского счета</t>
  </si>
  <si>
    <t>Банковский счет (дебет)</t>
  </si>
  <si>
    <t>Перевод: покупки по карте уже записаны по выписке карты</t>
  </si>
  <si>
    <t>Подарки к Рош ха-Шана</t>
  </si>
  <si>
    <t>Подарки, праздники</t>
  </si>
  <si>
    <t>Кредитная карта 2</t>
  </si>
  <si>
    <t>Рынок: овощи и фрукты</t>
  </si>
  <si>
    <t>Продукты</t>
  </si>
  <si>
    <t>Наличные</t>
  </si>
  <si>
    <t>Наличные (запись)</t>
  </si>
  <si>
    <t>Без чека, записано вручную</t>
  </si>
  <si>
    <r>
      <rPr>
        <sz val="11"/>
        <color rgb="FF1F3B73"/>
        <rFont val="Calibri"/>
        <charset val="1"/>
      </rPr>
      <t>Снятие наличных (</t>
    </r>
    <r>
      <rPr>
        <sz val="11"/>
        <color rgb="FF1F3B73"/>
        <rFont val="Lohit Devanagari"/>
        <family val="2"/>
      </rPr>
      <t>משיכת מזומן</t>
    </r>
    <r>
      <rPr>
        <sz val="11"/>
        <color rgb="FF1F3B73"/>
        <rFont val="Calibri"/>
        <charset val="1"/>
      </rPr>
      <t xml:space="preserve">, </t>
    </r>
    <r>
      <rPr>
        <sz val="11"/>
        <color rgb="FF1F3B73"/>
        <rFont val="Lohit Devanagari"/>
        <family val="2"/>
      </rPr>
      <t>כספומט</t>
    </r>
    <r>
      <rPr>
        <sz val="11"/>
        <color rgb="FF1F3B73"/>
        <rFont val="Calibri"/>
        <charset val="1"/>
      </rPr>
      <t>)</t>
    </r>
  </si>
  <si>
    <t>Перевод: не расход. Траты наличными - отдельными строками</t>
  </si>
  <si>
    <r>
      <rPr>
        <sz val="11"/>
        <color rgb="FF1F3B73"/>
        <rFont val="Calibri"/>
        <charset val="1"/>
      </rPr>
      <t>Пополнение Rav-Kav (</t>
    </r>
    <r>
      <rPr>
        <sz val="11"/>
        <color rgb="FF1F3B73"/>
        <rFont val="Lohit Devanagari"/>
        <family val="2"/>
      </rPr>
      <t>רב</t>
    </r>
    <r>
      <rPr>
        <sz val="11"/>
        <color rgb="FF1F3B73"/>
        <rFont val="Calibri"/>
        <charset val="1"/>
      </rPr>
      <t>-</t>
    </r>
    <r>
      <rPr>
        <sz val="11"/>
        <color rgb="FF1F3B73"/>
        <rFont val="Lohit Devanagari"/>
        <family val="2"/>
      </rPr>
      <t>קו</t>
    </r>
    <r>
      <rPr>
        <sz val="11"/>
        <color rgb="FF1F3B73"/>
        <rFont val="Calibri"/>
        <charset val="1"/>
      </rPr>
      <t>)</t>
    </r>
  </si>
  <si>
    <t>Общественный транспорт</t>
  </si>
  <si>
    <t>Холодильник, магазин электротехники</t>
  </si>
  <si>
    <t>3/12</t>
  </si>
  <si>
    <t>Рассрочка: полная цена 4200 ₪, 12 платежей по 350 ₪</t>
  </si>
  <si>
    <r>
      <rPr>
        <sz val="11"/>
        <color rgb="FF1F3B73"/>
        <rFont val="Calibri"/>
        <charset val="1"/>
      </rPr>
      <t>Родительские взносы (</t>
    </r>
    <r>
      <rPr>
        <sz val="11"/>
        <color rgb="FF1F3B73"/>
        <rFont val="Lohit Devanagari"/>
        <family val="2"/>
      </rPr>
      <t>תשלומי הורים</t>
    </r>
    <r>
      <rPr>
        <sz val="11"/>
        <color rgb="FF1F3B73"/>
        <rFont val="Calibri"/>
        <charset val="1"/>
      </rPr>
      <t>)</t>
    </r>
  </si>
  <si>
    <t>שופרסל דיל (Шуферсаль, супермаркет)</t>
  </si>
  <si>
    <r>
      <rPr>
        <sz val="11"/>
        <color rgb="FF1F3B73"/>
        <rFont val="Calibri"/>
        <charset val="1"/>
      </rPr>
      <t>Аренда квартиры (</t>
    </r>
    <r>
      <rPr>
        <sz val="11"/>
        <color rgb="FF1F3B73"/>
        <rFont val="Lohit Devanagari"/>
        <family val="2"/>
      </rPr>
      <t>שכר דירה</t>
    </r>
    <r>
      <rPr>
        <sz val="11"/>
        <color rgb="FF1F3B73"/>
        <rFont val="Calibri"/>
        <charset val="1"/>
      </rPr>
      <t>)</t>
    </r>
  </si>
  <si>
    <t>Жилье: аренда или ипотека</t>
  </si>
  <si>
    <r>
      <rPr>
        <sz val="11"/>
        <color rgb="FF1F3B73"/>
        <rFont val="Calibri"/>
        <charset val="1"/>
      </rPr>
      <t>Арнона (</t>
    </r>
    <r>
      <rPr>
        <sz val="11"/>
        <color rgb="FF1F3B73"/>
        <rFont val="Lohit Devanagari"/>
        <family val="2"/>
      </rPr>
      <t>ארנונה</t>
    </r>
    <r>
      <rPr>
        <sz val="11"/>
        <color rgb="FF1F3B73"/>
        <rFont val="Calibri"/>
        <charset val="1"/>
      </rPr>
      <t xml:space="preserve">, </t>
    </r>
    <r>
      <rPr>
        <sz val="11"/>
        <color rgb="FF1F3B73"/>
        <rFont val="Lohit Devanagari"/>
        <family val="2"/>
      </rPr>
      <t>עירייה</t>
    </r>
    <r>
      <rPr>
        <sz val="11"/>
        <color rgb="FF1F3B73"/>
        <rFont val="Calibri"/>
        <charset val="1"/>
      </rPr>
      <t>)</t>
    </r>
  </si>
  <si>
    <t>Арнона</t>
  </si>
  <si>
    <t>Платеж раз в 2 месяца: за сентябрь-октябрь</t>
  </si>
  <si>
    <r>
      <rPr>
        <sz val="11"/>
        <color rgb="FF1F3B73"/>
        <rFont val="Calibri"/>
        <charset val="1"/>
      </rPr>
      <t>Ваад байт (</t>
    </r>
    <r>
      <rPr>
        <sz val="11"/>
        <color rgb="FF1F3B73"/>
        <rFont val="Lohit Devanagari"/>
        <family val="2"/>
      </rPr>
      <t>ועד בית</t>
    </r>
    <r>
      <rPr>
        <sz val="11"/>
        <color rgb="FF1F3B73"/>
        <rFont val="Calibri"/>
        <charset val="1"/>
      </rPr>
      <t>)</t>
    </r>
  </si>
  <si>
    <t>Ваад байт</t>
  </si>
  <si>
    <t>שופרסל (Шуферсаль, супермаркет)</t>
  </si>
  <si>
    <r>
      <rPr>
        <sz val="11"/>
        <color rgb="FF1F3B73"/>
        <rFont val="Calibri"/>
        <charset val="1"/>
      </rPr>
      <t>Перевод на депозит (</t>
    </r>
    <r>
      <rPr>
        <sz val="11"/>
        <color rgb="FF1F3B73"/>
        <rFont val="Lohit Devanagari"/>
        <family val="2"/>
      </rPr>
      <t>פיקדון</t>
    </r>
    <r>
      <rPr>
        <sz val="11"/>
        <color rgb="FF1F3B73"/>
        <rFont val="Calibri"/>
        <charset val="1"/>
      </rPr>
      <t>)</t>
    </r>
  </si>
  <si>
    <t>Сбережения и инвестиции</t>
  </si>
  <si>
    <t>Накопления</t>
  </si>
  <si>
    <t>Школьные принадлежности к 1 сентября</t>
  </si>
  <si>
    <t>פז (Паз, заправка)</t>
  </si>
  <si>
    <t>Машина: топливо, парковка, обслуживание</t>
  </si>
  <si>
    <t>Стриминг-сервис (подписка)</t>
  </si>
  <si>
    <t>Подписки и приложения</t>
  </si>
  <si>
    <r>
      <rPr>
        <sz val="11"/>
        <color rgb="FF1F3B73"/>
        <rFont val="Calibri"/>
        <charset val="1"/>
      </rPr>
      <t>Спортзал (</t>
    </r>
    <r>
      <rPr>
        <sz val="11"/>
        <color rgb="FF1F3B73"/>
        <rFont val="Lohit Devanagari"/>
        <family val="2"/>
      </rPr>
      <t>חדר כושר</t>
    </r>
    <r>
      <rPr>
        <sz val="11"/>
        <color rgb="FF1F3B73"/>
        <rFont val="Calibri"/>
        <charset val="1"/>
      </rPr>
      <t>)</t>
    </r>
  </si>
  <si>
    <t>Спорт</t>
  </si>
  <si>
    <t>Ресторан в отпуске</t>
  </si>
  <si>
    <t>Чек (фото)</t>
  </si>
  <si>
    <t>Booking (гостиница, отпуск)</t>
  </si>
  <si>
    <t>Путешествия</t>
  </si>
  <si>
    <t>קסטרו - возврат (זיכוי)</t>
  </si>
  <si>
    <t>Одежда и обувь</t>
  </si>
  <si>
    <t>Возврат: сумма со знаком минус</t>
  </si>
  <si>
    <t>רמי לוי (Рами Леви, супермаркет)</t>
  </si>
  <si>
    <t>חברת החשמל (Электрическая компания)</t>
  </si>
  <si>
    <t>Электричество</t>
  </si>
  <si>
    <t>Платеж раз в 2 месяца: за июнь-июль</t>
  </si>
  <si>
    <t>קסטרו (Кастро, одежда)</t>
  </si>
  <si>
    <t>Кафе</t>
  </si>
  <si>
    <t>2/12</t>
  </si>
  <si>
    <t>1/12</t>
  </si>
  <si>
    <t>Платеж раз в 2 месяца: за июль-август</t>
  </si>
  <si>
    <t>Итоги месяца: план и факт</t>
  </si>
  <si>
    <t>Выберите номер месяца в желтой ячейке B4 (1–12). Доходы/расходы считаются по листу Операции; переводы не входят в итог.</t>
  </si>
  <si>
    <t>Сводка</t>
  </si>
  <si>
    <t>Сумма, ₪</t>
  </si>
  <si>
    <t>% от доходов</t>
  </si>
  <si>
    <t>Доходы</t>
  </si>
  <si>
    <t>Расходы</t>
  </si>
  <si>
    <t xml:space="preserve">  Обязательные</t>
  </si>
  <si>
    <t xml:space="preserve">  Переменные</t>
  </si>
  <si>
    <t xml:space="preserve">  Накопления</t>
  </si>
  <si>
    <t>Остаток (доходы минус расходы)</t>
  </si>
  <si>
    <t>Норма сбережений</t>
  </si>
  <si>
    <t>Норма сбережений = (остаток + накопления) / доходы. Ориентир для сравнения (не норма): популярное правило 50/30/20 - обязательные до 50%, переменные до 30%, накопления от 20% доходов.</t>
  </si>
  <si>
    <t>Категория расходов</t>
  </si>
  <si>
    <t>План, ₪</t>
  </si>
  <si>
    <t>Факт, ₪</t>
  </si>
  <si>
    <t>Осталось, ₪</t>
  </si>
  <si>
    <t>Использовано, %</t>
  </si>
  <si>
    <t>Итого</t>
  </si>
  <si>
    <t>Красным выделены категории, где факт больше плана. Категории без плана не проверяются.</t>
  </si>
  <si>
    <t>Бюджет на год: факт по месяцам</t>
  </si>
  <si>
    <t>Факт считается по листу Операции. Переводы исключены. Категория «Сбережения и инвестиции» учитывается как расход группы «Накопления», чтобы отдельно видеть сумму, направленную в сбережения.</t>
  </si>
  <si>
    <t>План в месяц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</si>
  <si>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</si>
  <si>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</si>
  <si>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</si>
  <si>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</si>
  <si>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</si>
  <si>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</si>
  <si>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</si>
  <si>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</si>
  <si>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</si>
  <si>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</si>
  <si>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</si>
  <si>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</si>
  <si>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Итого за год</t>
  </si>
  <si>
    <t>Среднее в месяц</t>
  </si>
  <si>
    <t>Среднее минус план</t>
  </si>
  <si>
    <t>номер месяца (для формул)</t>
  </si>
  <si>
    <t>ДОХОДЫ</t>
  </si>
  <si>
    <t>Итого доходы</t>
  </si>
  <si>
    <t>РАСХОДЫ</t>
  </si>
  <si>
    <t>Итого расходы</t>
  </si>
  <si>
    <t>ИТОГИ ПО МЕСЯЦАМ</t>
  </si>
  <si>
    <t>Из расходов отложено (группа Накопления)</t>
  </si>
  <si>
    <t>Норма сбережений: (остаток + отложено) / доходы</t>
  </si>
  <si>
    <t>Переводы (не входят в итоги, для контроля)</t>
  </si>
  <si>
    <t>Расходы в процентах от плана</t>
  </si>
  <si>
    <t>Операций в месяце</t>
  </si>
  <si>
    <t>Среднее в месяц считается по месяцам, в которых есть хотя бы одна операция.</t>
  </si>
  <si>
    <t>Категории и план на месяц</t>
  </si>
  <si>
    <t>Строки 5–14 — доходы, 15–44 — расходы, 45–47 — переводы. Переименовывайте и очищайте категории внутри своего блока; строки не удаляйте и блоки не переставляйте.</t>
  </si>
  <si>
    <t>План в месяц, ₪</t>
  </si>
  <si>
    <t>Ключевые слова для AI (как это выглядит в выписке)</t>
  </si>
  <si>
    <t>Доход</t>
  </si>
  <si>
    <t>משכורת, שכר, העברת משכורת</t>
  </si>
  <si>
    <t>Подработка, фриланс</t>
  </si>
  <si>
    <t>העברה, Bit, PayBox, קבלה</t>
  </si>
  <si>
    <t>ביטוח לאומי, קצבת ילדים, דמי אבטלה, קצבת זקנה</t>
  </si>
  <si>
    <t>Выплаты Мисрад алия</t>
  </si>
  <si>
    <t>משרד העלייה והקליטה, סל קליטה</t>
  </si>
  <si>
    <t>Сдача жилья</t>
  </si>
  <si>
    <t>שכר דירה, העברה מדייר</t>
  </si>
  <si>
    <t>Возвраты и прочие доходы</t>
  </si>
  <si>
    <t>החזר מס, החזר, זיכוי</t>
  </si>
  <si>
    <t>Расход</t>
  </si>
  <si>
    <t>Обязательные</t>
  </si>
  <si>
    <t>שכר דירה, משכנתא</t>
  </si>
  <si>
    <t>ארנונה, עיריית</t>
  </si>
  <si>
    <t>ועד בית</t>
  </si>
  <si>
    <t>חברת החשמל, IEC, חשמל</t>
  </si>
  <si>
    <t>Вода</t>
  </si>
  <si>
    <t>תאגיד מים, מי אביבים, מי שבע (название зависит от города)</t>
  </si>
  <si>
    <t>Газ</t>
  </si>
  <si>
    <t>סופרגז, אמישראגז, פזגז</t>
  </si>
  <si>
    <t>פרטנר, סלקום, פלאפון, הוט מובייל, בזק, HOT, yes, גולן טלקום</t>
  </si>
  <si>
    <t>מכבי, כללית, מאוחדת, לאומית, ביטוח משלים, סופר-פארם, בית מרקחת</t>
  </si>
  <si>
    <t>Страховки (жизнь, квартира)</t>
  </si>
  <si>
    <t>ביטוח, הראל, מגדל, כלל, הפניקס, מנורה, איילון, ביטוח ישיר</t>
  </si>
  <si>
    <t>גן, צהרון, חוג, בית ספר, תשלומי הורים</t>
  </si>
  <si>
    <t>רב-קו, Rav-Kav, Moovit, רכבת ישראל</t>
  </si>
  <si>
    <t>פז, דלק, סונול, Ten, דור אלון, פנגו, סלופארק, מוסך, כביש 6, טסט</t>
  </si>
  <si>
    <t>Кредиты и проценты</t>
  </si>
  <si>
    <t>הלוואה, החזר הלוואה, ריבית, משיכת יתר</t>
  </si>
  <si>
    <t>עמלה, דמי ניהול חשבון, דמי כרטיס, עמלת המרה</t>
  </si>
  <si>
    <t>Переменные</t>
  </si>
  <si>
    <t>שופרסל, רמי לוי, ויקטורי, יוחננוף, אושר עד, טיב טעם, יינות ביתן, חצי חינם, שוק, מכולת</t>
  </si>
  <si>
    <r>
      <rPr>
        <sz val="11"/>
        <color rgb="FF1F3B73"/>
        <rFont val="Calibri"/>
        <charset val="1"/>
      </rPr>
      <t xml:space="preserve">Wolt, </t>
    </r>
    <r>
      <rPr>
        <sz val="11"/>
        <color rgb="FF1F3B73"/>
        <rFont val="Lohit Devanagari"/>
        <family val="2"/>
      </rPr>
      <t>וולט</t>
    </r>
    <r>
      <rPr>
        <sz val="11"/>
        <color rgb="FF1F3B73"/>
        <rFont val="Calibri"/>
        <charset val="1"/>
      </rPr>
      <t xml:space="preserve">, </t>
    </r>
    <r>
      <rPr>
        <sz val="11"/>
        <color rgb="FF1F3B73"/>
        <rFont val="Lohit Devanagari"/>
        <family val="2"/>
      </rPr>
      <t>תן ביס</t>
    </r>
    <r>
      <rPr>
        <sz val="11"/>
        <color rgb="FF1F3B73"/>
        <rFont val="Calibri"/>
        <charset val="1"/>
      </rPr>
      <t xml:space="preserve">, 10bis, </t>
    </r>
    <r>
      <rPr>
        <sz val="11"/>
        <color rgb="FF1F3B73"/>
        <rFont val="Lohit Devanagari"/>
        <family val="2"/>
      </rPr>
      <t>קפה</t>
    </r>
    <r>
      <rPr>
        <sz val="11"/>
        <color rgb="FF1F3B73"/>
        <rFont val="Calibri"/>
        <charset val="1"/>
      </rPr>
      <t xml:space="preserve">, </t>
    </r>
    <r>
      <rPr>
        <sz val="11"/>
        <color rgb="FF1F3B73"/>
        <rFont val="Lohit Devanagari"/>
        <family val="2"/>
      </rPr>
      <t>מסעדה</t>
    </r>
  </si>
  <si>
    <t>קסטרו, פוקס, זארה, H&amp;M, TERMINAL X, נעליים</t>
  </si>
  <si>
    <t>איקאה, ACE, הום סנטר, מקס סטוק, AliExpress, Temu</t>
  </si>
  <si>
    <t>Красота и уход</t>
  </si>
  <si>
    <t>מספרה, קוסמטיקה, בית מרקחת (косметика)</t>
  </si>
  <si>
    <t>חדר כושר, הולמס פלייס, סטודיו, בריכה</t>
  </si>
  <si>
    <t>Развлечения, досуг</t>
  </si>
  <si>
    <t>סינמה סיטי, יס פלאנט, כרטיסים, הופעה, מוזיאון</t>
  </si>
  <si>
    <t>אל על, ישראייר, Booking, Airbnb, מלון</t>
  </si>
  <si>
    <t>מתנה, פרחים, חג</t>
  </si>
  <si>
    <t>Apple, Google, Netflix, Spotify, ChatGPT, Claude</t>
  </si>
  <si>
    <t>Образование, курсы</t>
  </si>
  <si>
    <t>אולפן, קורס, Udemy, Coursera</t>
  </si>
  <si>
    <t>Домашние животные</t>
  </si>
  <si>
    <t>וטרינר, חיות מחמד, פט שופ</t>
  </si>
  <si>
    <t>Благотворительность</t>
  </si>
  <si>
    <t>תרומה</t>
  </si>
  <si>
    <t>Прочее</t>
  </si>
  <si>
    <t>все, что не подходит к другим категориям</t>
  </si>
  <si>
    <t>פיקדון, קופת גמל להשקעה, קרן השתלמות, חיסכון</t>
  </si>
  <si>
    <t>Перевод</t>
  </si>
  <si>
    <t>Переводы</t>
  </si>
  <si>
    <t>משיכת מזומן, כספומט, משיכה</t>
  </si>
  <si>
    <t>ישראכרט, מקס, כאל, לאומי קארד, אמריקן אקספרס, חיוב כרטיס אשראי</t>
  </si>
  <si>
    <t>Перевод между своими счетами</t>
  </si>
  <si>
    <t>העברה לחשבון, העברה עצמית</t>
  </si>
  <si>
    <t>Как это работает</t>
  </si>
  <si>
    <t>Тип (столбец B) задан блоком: доход, расход или перевод. Его не меняйте - по нему считаются итоги.</t>
  </si>
  <si>
    <t>Группа (столбец C) нужна для сводки на листе Месяц: Обязательные, Переменные, Накопления.</t>
  </si>
  <si>
    <t>План в месяц: сколько вы готовы тратить. Не знаете - оставьте пустым и через 2-3 месяца возьмите среднее с листа Бюджет.</t>
  </si>
  <si>
    <t>Платежи раз в 2 месяца: для ровного плана можно указывать половину ожидаемой суммы в месяц. Фактический расход остается в месяце реального списания.</t>
  </si>
  <si>
    <t>Ключевые слова помогают AI правильно раскладывать операции. Добавляйте названия магазинов из своих выписок.</t>
  </si>
  <si>
    <t>Переименовали категорию - поправьте старые записи на листе Операции (фильтр по столбцу Категория), иначе в них появится пометка ! в столбце Проверка.</t>
  </si>
  <si>
    <t>Регулярные платежи и подписки</t>
  </si>
  <si>
    <t>Примеры условные. Здесь удобно хранить все автоматические и периодические платежи; фактические списания все равно заносятся на лист Операции.</t>
  </si>
  <si>
    <t>Платеж</t>
  </si>
  <si>
    <t>Периодичность</t>
  </si>
  <si>
    <t>В месяц, ₪</t>
  </si>
  <si>
    <t>День списания</t>
  </si>
  <si>
    <t>Решение</t>
  </si>
  <si>
    <t>Аренда квартиры</t>
  </si>
  <si>
    <t>Ежемесячно</t>
  </si>
  <si>
    <t>Пример</t>
  </si>
  <si>
    <t>Раз в 2 месяца</t>
  </si>
  <si>
    <t>Пример периодического платежа</t>
  </si>
  <si>
    <t>Мобильная связь</t>
  </si>
  <si>
    <t>Пример регулярного платежа</t>
  </si>
  <si>
    <t>Стриминг-сервис</t>
  </si>
  <si>
    <t>Пример подписки</t>
  </si>
  <si>
    <t>Спортзал</t>
  </si>
  <si>
    <t>Страховка машины</t>
  </si>
  <si>
    <t>Раз в год</t>
  </si>
  <si>
    <t>Пример ежегодного платежа</t>
  </si>
  <si>
    <r>
      <rPr>
        <sz val="11"/>
        <color rgb="FF1F3B73"/>
        <rFont val="Calibri"/>
        <charset val="1"/>
      </rPr>
      <t>Дополнительная страховка купы (</t>
    </r>
    <r>
      <rPr>
        <sz val="11"/>
        <color rgb="FF1F3B73"/>
        <rFont val="Lohit Devanagari"/>
        <family val="2"/>
      </rPr>
      <t>ביטוח משלים</t>
    </r>
    <r>
      <rPr>
        <sz val="11"/>
        <color rgb="FF1F3B73"/>
        <rFont val="Calibri"/>
        <charset val="1"/>
      </rPr>
      <t>)</t>
    </r>
  </si>
  <si>
    <t>Облачное хранилище</t>
  </si>
  <si>
    <t>Дублирует другое хранилище</t>
  </si>
  <si>
    <t>Итого в месяц</t>
  </si>
  <si>
    <t>Итого в год</t>
  </si>
  <si>
    <t>Экономия в год, если отменить отмеченные "Отменить"</t>
  </si>
  <si>
    <t>Этот лист не участвует в итогах бюджета: фактические списания все равно записываются на листе Операции. Он нужен, чтобы видеть все обязательства в одном месте.</t>
  </si>
  <si>
    <t>Заполняется один раз. Желтые ячейки можно менять: названия появятся в выпадающих списках на других листах.</t>
  </si>
  <si>
    <t>Год бюджета</t>
  </si>
  <si>
    <t>Все итоги считаются только по операциям этого года.</t>
  </si>
  <si>
    <t>Способы оплаты</t>
  </si>
  <si>
    <t>Источник записи</t>
  </si>
  <si>
    <t>В месяц, доля</t>
  </si>
  <si>
    <t>Месяцы</t>
  </si>
  <si>
    <t>Январь</t>
  </si>
  <si>
    <t>Февраль</t>
  </si>
  <si>
    <t>Раз в квартал</t>
  </si>
  <si>
    <t>Март</t>
  </si>
  <si>
    <t>Раз в полгода</t>
  </si>
  <si>
    <t>Апрель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</si>
  <si>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</si>
  <si>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</si>
  <si>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</si>
  <si>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</si>
  <si>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</si>
  <si>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</si>
  <si>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</si>
  <si>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Названия карт пишите без полного номера, например: «Max - основная», «Isracard - вторая». При необходимости для различения можно оставить только последние 4 цифры.</t>
  </si>
  <si>
    <t>Серые списки (периодичность, месяцы) используются формулами - их не меняйте.</t>
  </si>
  <si>
    <t>Личный бюджет · шаблон (актуален для жителей Израиля)</t>
  </si>
  <si>
    <t>Авторасчет</t>
  </si>
  <si>
    <t>Месяц (введите нужный - от 1 до 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</si>
</sst>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#,##0.00;[Red]\(#,##0.00\);\-"/>
    <numFmt numFmtId="166" formatCode="#,##0.00;[Red]\-#,##0.00;\-"/>
    <numFmt numFmtId="167" formatCode="#,##0;[Red]\-#,##0;\-"/>
    <numFmt numFmtId="168" formatCode="#,##0;\-#,##0;\-"/>
    <numFmt numFmtId="169" formatCode="0.000"/>
  </numFmts>
  <fonts count="22">
    <font>
      <sz val="11"/>
      <color theme="1"/>
      <name val="Calibri"/>
      <family val="2"/>
      <charset val="1"/>
    </font>
    <font>
      <sz val="11"/>
      <color rgb="FF000000"/>
      <name val="Calibri"/>
      <charset val="1"/>
    </font>
    <font>
      <sz val="11"/>
      <color rgb="FF000000"/>
      <name val="Lohit Devanagari"/>
      <family val="2"/>
    </font>
    <font>
      <b/>
      <sz val="16"/>
      <color rgb="FFFFFFFF"/>
      <name val="Calibri"/>
      <charset val="1"/>
    </font>
    <font>
      <i/>
      <sz val="11"/>
      <color rgb="FF595959"/>
      <name val="Calibri"/>
      <charset val="1"/>
    </font>
    <font>
      <b/>
      <sz val="13"/>
      <color rgb="FF14233F"/>
      <name val="Calibri"/>
      <charset val="1"/>
    </font>
    <font>
      <b/>
      <sz val="11"/>
      <color rgb="FFFFFFFF"/>
      <name val="Calibri"/>
      <charset val="1"/>
    </font>
    <font>
      <b/>
      <sz val="11"/>
      <name val="Calibri"/>
      <charset val="1"/>
    </font>
    <font>
      <b/>
      <sz val="11"/>
      <name val="Lohit Devanagari"/>
      <family val="2"/>
    </font>
    <font>
      <sz val="9"/>
      <color rgb="FF8C8C8C"/>
      <name val="Calibri"/>
      <charset val="1"/>
    </font>
    <font>
      <b/>
      <sz val="11"/>
      <color rgb="FFC05420"/>
      <name val="Calibri"/>
      <charset val="1"/>
    </font>
    <font>
      <b/>
      <sz val="11"/>
      <color rgb="FF157568"/>
      <name val="Calibri"/>
      <charset val="1"/>
    </font>
    <font>
      <b/>
      <sz val="11"/>
      <color rgb="FF14233F"/>
      <name val="Calibri"/>
      <charset val="1"/>
    </font>
    <font>
      <b/>
      <sz val="11"/>
      <color rgb="FF595959"/>
      <name val="Calibri"/>
      <charset val="1"/>
    </font>
    <font>
      <b/>
      <sz val="11"/>
      <color rgb="FF000000"/>
      <name val="Cambria"/>
      <charset val="1"/>
    </font>
    <font>
      <sz val="11"/>
      <color rgb="FF1F3B73"/>
      <name val="Calibri"/>
      <charset val="1"/>
    </font>
    <font>
      <sz val="11"/>
      <color rgb="FF1F3B73"/>
      <name val="Lohit Devanagari"/>
      <family val="2"/>
    </font>
    <font>
      <sz val="11"/>
      <color rgb="FF1F3B73"/>
      <name val="FreeSans"/>
      <family val="2"/>
      <charset val="1"/>
    </font>
    <font>
      <sz val="10"/>
      <name val="Arial"/>
      <family val="2"/>
    </font>
    <font>
      <sz val="10"/>
      <name val="Lohit Devanagari"/>
      <family val="2"/>
    </font>
    <font>
      <b/>
      <sz val="12"/>
      <color rgb="FF1F3B73"/>
      <name val="Calibri"/>
      <charset val="1"/>
    </font>
    <font>
      <b/>
      <sz val="12"/>
      <color rgb="FF14233F"/>
      <name val="Calibri"/>
      <charset val="1"/>
    </font>
  </fonts>
  <fills count="16">
    <fill>
      <patternFill patternType="none"/>
    </fill>
    <fill>
      <patternFill patternType="gray125"/>
    </fill>
    <fill>
      <patternFill patternType="solid">
        <fgColor rgb="FF14233F"/>
        <bgColor rgb="FF1F3B73"/>
      </patternFill>
    </fill>
    <fill>
      <patternFill patternType="solid">
        <fgColor rgb="FF157568"/>
        <bgColor rgb="FF008080"/>
      </patternFill>
    </fill>
    <fill>
      <patternFill patternType="solid">
        <fgColor rgb="FFF6F7F9"/>
        <bgColor rgb="FFF3F6FB"/>
      </patternFill>
    </fill>
    <fill>
      <patternFill patternType="solid">
        <fgColor rgb="FFFFF4D6"/>
        <bgColor rgb="FFFFF6D9"/>
      </patternFill>
    </fill>
    <fill>
      <patternFill patternType="solid">
        <fgColor rgb="FFEEF1F4"/>
        <bgColor rgb="FFEEF2F4"/>
      </patternFill>
    </fill>
    <fill>
      <patternFill patternType="solid">
        <fgColor rgb="FFFBE0D4"/>
        <bgColor rgb="FFFDE2DC"/>
      </patternFill>
    </fill>
    <fill>
      <patternFill patternType="solid">
        <fgColor rgb="FFFDE2DC"/>
        <bgColor rgb="FFFBE0D4"/>
      </patternFill>
    </fill>
    <fill>
      <patternFill patternType="solid">
        <fgColor rgb="FFFFF2CC"/>
        <bgColor rgb="FFFFF4D6"/>
      </patternFill>
    </fill>
    <fill>
      <patternFill patternType="solid">
        <fgColor rgb="FFD9E1F2"/>
        <bgColor rgb="FFE3E8EF"/>
      </patternFill>
    </fill>
    <fill>
      <patternFill patternType="solid">
        <fgColor rgb="FFE3E8EF"/>
        <bgColor rgb="FFD9E1F2"/>
      </patternFill>
    </fill>
    <fill>
      <patternFill patternType="solid">
        <fgColor rgb="FFC05420"/>
        <bgColor rgb="FF595959"/>
      </patternFill>
    </fill>
    <fill>
      <patternFill patternType="solid">
        <fgColor rgb="FFE7F2EF"/>
        <bgColor rgb="FFEEF2F4"/>
      </patternFill>
    </fill>
    <fill>
      <patternFill patternType="solid">
        <fgColor rgb="FFFFFFFF"/>
        <bgColor rgb="FFF6F7F9"/>
      </patternFill>
    </fill>
    <fill>
      <patternFill patternType="solid">
        <fgColor rgb="FFF3EEE6"/>
        <bgColor rgb="FFF5EEE6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0B429"/>
      </bottom>
      <diagonal/>
    </border>
    <border>
      <left style="thin">
        <color rgb="FFD0D5DC"/>
      </left>
      <right style="thin">
        <color rgb="FFD0D5DC"/>
      </right>
      <top style="thin">
        <color rgb="FFD0D5DC"/>
      </top>
      <bottom style="thin">
        <color rgb="FFD0D5DC"/>
      </bottom>
      <diagonal/>
    </border>
    <border>
      <left style="thin">
        <color rgb="FFD0D5DC"/>
      </left>
      <right/>
      <top style="thin">
        <color rgb="FFD0D5DC"/>
      </top>
      <bottom style="thin">
        <color rgb="FFD0D5DC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7" fillId="0" borderId="3" xfId="0" applyFont="1" applyBorder="1" applyAlignment="1">
      <alignment horizontal="right"/>
    </xf>
    <xf numFmtId="0" fontId="6" fillId="12" borderId="0" xfId="0" applyFont="1" applyFill="1" applyAlignment="1">
      <alignment indent="1"/>
    </xf>
    <xf numFmtId="0" fontId="6" fillId="2" borderId="0" xfId="0" applyFont="1" applyFill="1" applyAlignment="1">
      <alignment indent="1"/>
    </xf>
    <xf numFmtId="0" fontId="6" fillId="3" borderId="0" xfId="0" applyFont="1" applyFill="1" applyAlignment="1">
      <alignment indent="1"/>
    </xf>
    <xf numFmtId="0" fontId="13" fillId="6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11" fillId="0" borderId="0" xfId="0" applyFont="1"/>
    <xf numFmtId="0" fontId="7" fillId="0" borderId="0" xfId="0" applyFont="1"/>
    <xf numFmtId="0" fontId="1" fillId="4" borderId="2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horizontal="left" vertical="top" wrapText="1" readingOrder="1"/>
    </xf>
    <xf numFmtId="0" fontId="6" fillId="3" borderId="2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4" fillId="0" borderId="0" xfId="0" applyFont="1" applyAlignment="1">
      <alignment vertical="center" wrapText="1" indent="1"/>
    </xf>
    <xf numFmtId="0" fontId="3" fillId="2" borderId="0" xfId="0" applyFont="1" applyFill="1" applyAlignment="1">
      <alignment vertical="center" indent="1"/>
    </xf>
    <xf numFmtId="0" fontId="1" fillId="0" borderId="0" xfId="0" applyFont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horizontal="left" vertical="top" wrapText="1" readingOrder="1"/>
    </xf>
    <xf numFmtId="0" fontId="7" fillId="4" borderId="2" xfId="0" applyFont="1" applyFill="1" applyBorder="1" applyAlignment="1">
      <alignment horizontal="left" vertical="top" wrapText="1" readingOrder="1"/>
    </xf>
    <xf numFmtId="0" fontId="1" fillId="4" borderId="2" xfId="0" applyFont="1" applyFill="1" applyBorder="1" applyAlignment="1">
      <alignment horizontal="left" vertical="top" wrapText="1" readingOrder="1"/>
    </xf>
    <xf numFmtId="0" fontId="7" fillId="5" borderId="2" xfId="0" applyFont="1" applyFill="1" applyBorder="1" applyAlignment="1">
      <alignment horizontal="left" vertical="top" wrapText="1" readingOrder="1"/>
    </xf>
    <xf numFmtId="0" fontId="7" fillId="6" borderId="2" xfId="0" applyFont="1" applyFill="1" applyBorder="1" applyAlignment="1">
      <alignment horizontal="left" vertical="top" wrapText="1" readingOrder="1"/>
    </xf>
    <xf numFmtId="0" fontId="7" fillId="7" borderId="2" xfId="0" applyFont="1" applyFill="1" applyBorder="1" applyAlignment="1">
      <alignment horizontal="left" vertical="top" wrapText="1" readingOrder="1"/>
    </xf>
    <xf numFmtId="0" fontId="7" fillId="8" borderId="2" xfId="0" applyFont="1" applyFill="1" applyBorder="1" applyAlignment="1">
      <alignment horizontal="left" vertical="top" wrapText="1" readingOrder="1"/>
    </xf>
    <xf numFmtId="0" fontId="9" fillId="0" borderId="0" xfId="0" applyFont="1"/>
    <xf numFmtId="0" fontId="7" fillId="0" borderId="0" xfId="0" applyFont="1"/>
    <xf numFmtId="0" fontId="10" fillId="0" borderId="0" xfId="0" applyFont="1" applyAlignment="1">
      <alignment horizontal="left"/>
    </xf>
    <xf numFmtId="0" fontId="14" fillId="9" borderId="2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164" fontId="15" fillId="5" borderId="2" xfId="0" applyNumberFormat="1" applyFont="1" applyFill="1" applyBorder="1"/>
    <xf numFmtId="0" fontId="15" fillId="5" borderId="2" xfId="0" applyFont="1" applyFill="1" applyBorder="1" applyAlignment="1">
      <alignment horizontal="left" readingOrder="1"/>
    </xf>
    <xf numFmtId="0" fontId="15" fillId="5" borderId="2" xfId="0" applyFont="1" applyFill="1" applyBorder="1"/>
    <xf numFmtId="165" fontId="15" fillId="5" borderId="2" xfId="0" applyNumberFormat="1" applyFont="1" applyFill="1" applyBorder="1"/>
    <xf numFmtId="0" fontId="1" fillId="6" borderId="2" xfId="0" applyFont="1" applyFill="1" applyBorder="1"/>
    <xf numFmtId="0" fontId="1" fillId="6" borderId="2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left" readingOrder="1"/>
    </xf>
    <xf numFmtId="0" fontId="20" fillId="5" borderId="2" xfId="0" applyFont="1" applyFill="1" applyBorder="1" applyAlignment="1">
      <alignment horizontal="center"/>
    </xf>
    <xf numFmtId="0" fontId="21" fillId="0" borderId="0" xfId="0" applyFont="1"/>
    <xf numFmtId="0" fontId="7" fillId="0" borderId="2" xfId="0" applyFont="1" applyBorder="1"/>
    <xf numFmtId="166" fontId="7" fillId="0" borderId="2" xfId="0" applyNumberFormat="1" applyFont="1" applyBorder="1"/>
    <xf numFmtId="9" fontId="7" fillId="0" borderId="2" xfId="0" applyNumberFormat="1" applyFont="1" applyBorder="1"/>
    <xf numFmtId="0" fontId="1" fillId="0" borderId="2" xfId="0" applyFont="1" applyBorder="1"/>
    <xf numFmtId="166" fontId="1" fillId="0" borderId="2" xfId="0" applyNumberFormat="1" applyFont="1" applyBorder="1"/>
    <xf numFmtId="9" fontId="1" fillId="0" borderId="2" xfId="0" applyNumberFormat="1" applyFont="1" applyBorder="1"/>
    <xf numFmtId="9" fontId="11" fillId="0" borderId="2" xfId="0" applyNumberFormat="1" applyFont="1" applyBorder="1"/>
    <xf numFmtId="0" fontId="0" fillId="0" borderId="2" xfId="0" applyBorder="1"/>
    <xf numFmtId="0" fontId="6" fillId="2" borderId="2" xfId="0" applyFont="1" applyFill="1" applyBorder="1" applyAlignment="1">
      <alignment horizontal="center" vertical="center" wrapText="1"/>
    </xf>
    <xf numFmtId="167" fontId="1" fillId="0" borderId="2" xfId="0" applyNumberFormat="1" applyFont="1" applyBorder="1"/>
    <xf numFmtId="0" fontId="7" fillId="11" borderId="2" xfId="0" applyFont="1" applyFill="1" applyBorder="1"/>
    <xf numFmtId="167" fontId="7" fillId="11" borderId="2" xfId="0" applyNumberFormat="1" applyFont="1" applyFill="1" applyBorder="1"/>
    <xf numFmtId="9" fontId="7" fillId="11" borderId="2" xfId="0" applyNumberFormat="1" applyFont="1" applyFill="1" applyBorder="1"/>
    <xf numFmtId="0" fontId="9" fillId="0" borderId="0" xfId="0" applyFont="1" applyAlignment="1">
      <alignment horizontal="center"/>
    </xf>
    <xf numFmtId="167" fontId="7" fillId="0" borderId="2" xfId="0" applyNumberFormat="1" applyFont="1" applyBorder="1"/>
    <xf numFmtId="168" fontId="1" fillId="0" borderId="2" xfId="0" applyNumberFormat="1" applyFont="1" applyBorder="1"/>
    <xf numFmtId="168" fontId="7" fillId="11" borderId="2" xfId="0" applyNumberFormat="1" applyFont="1" applyFill="1" applyBorder="1"/>
    <xf numFmtId="0" fontId="1" fillId="13" borderId="2" xfId="0" applyFont="1" applyFill="1" applyBorder="1" applyAlignment="1">
      <alignment horizontal="center"/>
    </xf>
    <xf numFmtId="167" fontId="15" fillId="5" borderId="2" xfId="0" applyNumberFormat="1" applyFont="1" applyFill="1" applyBorder="1"/>
    <xf numFmtId="0" fontId="17" fillId="5" borderId="2" xfId="0" applyFont="1" applyFill="1" applyBorder="1" applyAlignment="1">
      <alignment horizontal="left" vertical="top" wrapText="1" readingOrder="1"/>
    </xf>
    <xf numFmtId="0" fontId="1" fillId="14" borderId="2" xfId="0" applyFont="1" applyFill="1" applyBorder="1" applyAlignment="1">
      <alignment horizontal="center"/>
    </xf>
    <xf numFmtId="0" fontId="15" fillId="5" borderId="2" xfId="0" applyFont="1" applyFill="1" applyBorder="1" applyAlignment="1">
      <alignment horizontal="left" vertical="top" wrapText="1" readingOrder="1"/>
    </xf>
    <xf numFmtId="0" fontId="1" fillId="15" borderId="2" xfId="0" applyFont="1" applyFill="1" applyBorder="1" applyAlignment="1">
      <alignment horizontal="center"/>
    </xf>
    <xf numFmtId="0" fontId="1" fillId="0" borderId="0" xfId="0" applyFont="1"/>
    <xf numFmtId="166" fontId="15" fillId="5" borderId="2" xfId="0" applyNumberFormat="1" applyFont="1" applyFill="1" applyBorder="1"/>
    <xf numFmtId="166" fontId="1" fillId="6" borderId="2" xfId="0" applyNumberFormat="1" applyFont="1" applyFill="1" applyBorder="1"/>
    <xf numFmtId="0" fontId="15" fillId="5" borderId="2" xfId="0" applyFont="1" applyFill="1" applyBorder="1" applyAlignment="1">
      <alignment horizontal="center"/>
    </xf>
    <xf numFmtId="166" fontId="11" fillId="0" borderId="2" xfId="0" applyNumberFormat="1" applyFont="1" applyBorder="1"/>
    <xf numFmtId="0" fontId="6" fillId="3" borderId="2" xfId="0" applyFont="1" applyFill="1" applyBorder="1"/>
    <xf numFmtId="169" fontId="1" fillId="6" borderId="2" xfId="0" applyNumberFormat="1" applyFont="1" applyFill="1" applyBorder="1"/>
    <xf numFmtId="0" fontId="0" fillId="6" borderId="2" xfId="0" applyFill="1" applyBorder="1"/>
  </cellXfs>
  <cellStyles count="1">
    <cellStyle name="Normal" xfId="0" builtinId="0"/>
  </cellStyles>
  <dxfs count="22">
    <dxf>
      <fill>
        <patternFill>
          <bgColor rgb="FFFFE9A8"/>
        </patternFill>
      </fill>
    </dxf>
    <dxf>
      <font>
        <strike/>
        <color rgb="FFC00000"/>
      </font>
    </dxf>
    <dxf>
      <font>
        <b/>
        <color rgb="FFC00000"/>
      </font>
    </dxf>
    <dxf>
      <font>
        <b/>
        <color rgb="FFC00000"/>
      </font>
    </dxf>
    <dxf>
      <fill>
        <patternFill>
          <bgColor rgb="FFFDE2DC"/>
        </patternFill>
      </fill>
    </dxf>
    <dxf>
      <font>
        <b/>
        <color rgb="FFC00000"/>
      </font>
      <fill>
        <patternFill>
          <bgColor rgb="FFFDE2DC"/>
        </patternFill>
      </fill>
    </dxf>
    <dxf>
      <font>
        <color rgb="FF375623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9C0006"/>
      </font>
      <fill>
        <patternFill>
          <bgColor rgb="FFF4CCCC"/>
        </patternFill>
      </fill>
    </dxf>
    <dxf>
      <border diagonalUp="0" diagonalDown="0">
        <left/>
        <right/>
        <top style="medium">
          <color rgb="FF5B9BD5"/>
        </top>
        <bottom/>
      </border>
    </dxf>
    <dxf>
      <fill>
        <patternFill>
          <bgColor rgb="FFEEF2F4"/>
        </patternFill>
      </fill>
    </dxf>
    <dxf>
      <fill>
        <patternFill>
          <bgColor rgb="FFF8EDF5"/>
        </patternFill>
      </fill>
    </dxf>
    <dxf>
      <fill>
        <patternFill>
          <bgColor rgb="FFF2F8E8"/>
        </patternFill>
      </fill>
    </dxf>
    <dxf>
      <fill>
        <patternFill>
          <bgColor rgb="FFEAF1FB"/>
        </patternFill>
      </fill>
    </dxf>
    <dxf>
      <fill>
        <patternFill>
          <bgColor rgb="FFF5EEE6"/>
        </patternFill>
      </fill>
    </dxf>
    <dxf>
      <fill>
        <patternFill>
          <bgColor rgb="FFFFF6D9"/>
        </patternFill>
      </fill>
    </dxf>
    <dxf>
      <fill>
        <patternFill>
          <bgColor rgb="FFEAF7F7"/>
        </patternFill>
      </fill>
    </dxf>
    <dxf>
      <fill>
        <patternFill>
          <bgColor rgb="FFF1EEF9"/>
        </patternFill>
      </fill>
    </dxf>
    <dxf>
      <fill>
        <patternFill>
          <bgColor rgb="FFFCEEEF"/>
        </patternFill>
      </fill>
    </dxf>
    <dxf>
      <fill>
        <patternFill>
          <bgColor rgb="FFEEF7EE"/>
        </patternFill>
      </fill>
    </dxf>
    <dxf>
      <fill>
        <patternFill>
          <bgColor rgb="FFFDF4E7"/>
        </patternFill>
      </fill>
    </dxf>
    <dxf>
      <fill>
        <patternFill>
          <bgColor rgb="FFF3F6F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F2F8E8"/>
      <rgbColor rgb="FF0000FF"/>
      <rgbColor rgb="FFFFF2CC"/>
      <rgbColor rgb="FFFF00FF"/>
      <rgbColor rgb="FFEEF7EE"/>
      <rgbColor rgb="FF9C0006"/>
      <rgbColor rgb="FF008000"/>
      <rgbColor rgb="FF000080"/>
      <rgbColor rgb="FFF1EEF9"/>
      <rgbColor rgb="FF800080"/>
      <rgbColor rgb="FF157568"/>
      <rgbColor rgb="FFD9D9D9"/>
      <rgbColor rgb="FF878787"/>
      <rgbColor rgb="FF5B9BD5"/>
      <rgbColor rgb="FFFDF4E7"/>
      <rgbColor rgb="FFFFF6D9"/>
      <rgbColor rgb="FFEAF7F7"/>
      <rgbColor rgb="FF660066"/>
      <rgbColor rgb="FFFDE2DC"/>
      <rgbColor rgb="FF0066CC"/>
      <rgbColor rgb="FFD0D5DC"/>
      <rgbColor rgb="FF000080"/>
      <rgbColor rgb="FFFF00FF"/>
      <rgbColor rgb="FFFFF4D6"/>
      <rgbColor rgb="FFEEF2F4"/>
      <rgbColor rgb="FF800080"/>
      <rgbColor rgb="FF800000"/>
      <rgbColor rgb="FF008080"/>
      <rgbColor rgb="FF0000FF"/>
      <rgbColor rgb="FFF3F6FB"/>
      <rgbColor rgb="FFE7F2EF"/>
      <rgbColor rgb="FFE2F0D9"/>
      <rgbColor rgb="FFFFE9A8"/>
      <rgbColor rgb="FFD9E1F2"/>
      <rgbColor rgb="FFFBE0D4"/>
      <rgbColor rgb="FFE3E8EF"/>
      <rgbColor rgb="FFF4CCCC"/>
      <rgbColor rgb="FFF8EDF5"/>
      <rgbColor rgb="FFEAF1FB"/>
      <rgbColor rgb="FFF3EEE6"/>
      <rgbColor rgb="FFF0B429"/>
      <rgbColor rgb="FFF5EEE6"/>
      <rgbColor rgb="FFFCEEEF"/>
      <rgbColor rgb="FF595959"/>
      <rgbColor rgb="FF8C8C8C"/>
      <rgbColor rgb="FF14233F"/>
      <rgbColor rgb="FFEEF1F4"/>
      <rgbColor rgb="FF003300"/>
      <rgbColor rgb="FF333300"/>
      <rgbColor rgb="FFC05420"/>
      <rgbColor rgb="FFF6F7F9"/>
      <rgbColor rgb="FF1F3B73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ru-RU" sz="1800" b="1" u="none" strike="noStrike">
                <a:solidFill>
                  <a:srgbClr val="000000"/>
                </a:solidFill>
                <a:uFillTx/>
                <a:latin typeface="Calibri"/>
              </a:rPr>
              <a:t>Доходы и расходы по месяцам, ₪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Бюджет!$A$52</c:f>
              <c:strCache>
                <c:ptCount val="1"/>
                <c:pt idx="0">
                  <c:v>Доходы</c:v>
                </c:pt>
              </c:strCache>
            </c:strRef>
          </c:tx>
          <c:spPr>
            <a:solidFill>
              <a:srgbClr val="157568"/>
            </a:solidFill>
            <a:ln w="0">
              <a:solidFill>
                <a:srgbClr val="157568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LID4096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rgbClr val="157568"/>
                      </a:solidFill>
                    </a:ln>
                  </c:spPr>
                </c15:leaderLines>
              </c:ext>
            </c:extLst>
          </c:dLbls>
          <c:cat>
            <c:strRef>
              <c:f>Бюджет!$C$3:$N$3</c:f>
              <c:strCache>
                <c:ptCount val="12"/>
                <c:pt idx="0">
                  <c:v>Янв</c:v>
                </c:pt>
                <c:pt idx="1">
                  <c:v>Фев</c:v>
                </c:pt>
                <c:pt idx="2">
                  <c:v>Мар</c:v>
                </c:pt>
                <c:pt idx="3">
                  <c:v>Апр</c:v>
                </c:pt>
                <c:pt idx="4">
                  <c:v>Май</c:v>
                </c:pt>
                <c:pt idx="5">
                  <c:v>Июн</c:v>
                </c:pt>
                <c:pt idx="6">
                  <c:v>Июл</c:v>
                </c:pt>
                <c:pt idx="7">
                  <c:v>Авг</c:v>
                </c:pt>
                <c:pt idx="8">
                  <c:v>Сен</c:v>
                </c:pt>
                <c:pt idx="9">
                  <c:v>Окт</c:v>
                </c:pt>
                <c:pt idx="10">
                  <c:v>Ноя</c:v>
                </c:pt>
                <c:pt idx="11">
                  <c:v>Дек</c:v>
                </c:pt>
              </c:strCache>
            </c:strRef>
          </c:cat>
          <c:val>
            <c:numRef>
              <c:f>Бюджет!$C$52:$N$52</c:f>
              <c:numCache>
                <c:formatCode>#,##0;[Red]\-#,##0;\-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17170</c:v>
                </c:pt>
                <c:pt idx="7">
                  <c:v>17170</c:v>
                </c:pt>
                <c:pt idx="8">
                  <c:v>17170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BC-4759-BD41-90C892B7A34D}"/>
            </c:ext>
          </c:extLst>
        </c:ser>
        <c:ser>
          <c:idx val="1"/>
          <c:order val="1"/>
          <c:tx>
            <c:strRef>
              <c:f>Бюджет!$A$53</c:f>
              <c:strCache>
                <c:ptCount val="1"/>
                <c:pt idx="0">
                  <c:v>Расходы</c:v>
                </c:pt>
              </c:strCache>
            </c:strRef>
          </c:tx>
          <c:spPr>
            <a:solidFill>
              <a:srgbClr val="C05420"/>
            </a:solidFill>
            <a:ln w="0">
              <a:solidFill>
                <a:srgbClr val="C0542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LID4096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rgbClr val="C05420"/>
                      </a:solidFill>
                    </a:ln>
                  </c:spPr>
                </c15:leaderLines>
              </c:ext>
            </c:extLst>
          </c:dLbls>
          <c:cat>
            <c:strRef>
              <c:f>Бюджет!$C$3:$N$3</c:f>
              <c:strCache>
                <c:ptCount val="12"/>
                <c:pt idx="0">
                  <c:v>Янв</c:v>
                </c:pt>
                <c:pt idx="1">
                  <c:v>Фев</c:v>
                </c:pt>
                <c:pt idx="2">
                  <c:v>Мар</c:v>
                </c:pt>
                <c:pt idx="3">
                  <c:v>Апр</c:v>
                </c:pt>
                <c:pt idx="4">
                  <c:v>Май</c:v>
                </c:pt>
                <c:pt idx="5">
                  <c:v>Июн</c:v>
                </c:pt>
                <c:pt idx="6">
                  <c:v>Июл</c:v>
                </c:pt>
                <c:pt idx="7">
                  <c:v>Авг</c:v>
                </c:pt>
                <c:pt idx="8">
                  <c:v>Сен</c:v>
                </c:pt>
                <c:pt idx="9">
                  <c:v>Окт</c:v>
                </c:pt>
                <c:pt idx="10">
                  <c:v>Ноя</c:v>
                </c:pt>
                <c:pt idx="11">
                  <c:v>Дек</c:v>
                </c:pt>
              </c:strCache>
            </c:strRef>
          </c:cat>
          <c:val>
            <c:numRef>
              <c:f>Бюджет!$C$53:$N$53</c:f>
              <c:numCache>
                <c:formatCode>#,##0;[Red]\-#,##0;\-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11086.400000000001</c:v>
                </c:pt>
                <c:pt idx="7">
                  <c:v>12778.400000000001</c:v>
                </c:pt>
                <c:pt idx="8">
                  <c:v>8802.39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BC-4759-BD41-90C892B7A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655744"/>
        <c:axId val="24633058"/>
      </c:barChart>
      <c:catAx>
        <c:axId val="926557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LID4096"/>
          </a:p>
        </c:txPr>
        <c:crossAx val="24633058"/>
        <c:crosses val="autoZero"/>
        <c:auto val="1"/>
        <c:lblAlgn val="ctr"/>
        <c:lblOffset val="100"/>
        <c:noMultiLvlLbl val="0"/>
      </c:catAx>
      <c:valAx>
        <c:axId val="2463305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LID4096"/>
          </a:p>
        </c:txPr>
        <c:crossAx val="9265574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LID4096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0</xdr:rowOff>
    </xdr:from>
    <xdr:to>
      <xdr:col>9</xdr:col>
      <xdr:colOff>511200</xdr:colOff>
      <xdr:row>77</xdr:row>
      <xdr:rowOff>21960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  <wetp:taskpane dockstate="right" visibility="0" width="350" row="3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BD3F5BF4-FB8D-49BD-8650-83E779370C43}">
  <we:reference id="wa200010215" version="2.0.0.1" store="en-GB" storeType="OMEX"/>
  <we:alternateReferences>
    <we:reference id="WA200010215" version="2.0.0.1" store="" storeType="OMEX"/>
  </we:alternateReferences>
  <we:properties>
    <we:property name="bps.codex_control.document_id" value="&quot;dfae5725-3537-4b9f-89bd-eb4b9d1ee11b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455654DE-FE94-4042-B8B2-C5117075835B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a0b8e77e-a086-45eb-ae05-dfcedf47d0fc&quot;"/>
  </we:properties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zoomScaleNormal="100" workbookViewId="0"/>
  </sheetViews>
  <sheetFormatPr defaultColWidth="8.7109375" defaultRowHeight="15" customHeight="1"/>
  <cols>
    <col min="1" max="1" width="125" customWidth="1"/>
  </cols>
  <sheetData>
    <row r="1" spans="1:1" ht="409.6" customHeight="1">
      <c r="A1" s="15" t="s">
        <v>0</v>
      </c>
    </row>
  </sheetData>
  <pageMargins left="0.3" right="0.3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0B429"/>
    <pageSetUpPr fitToPage="1"/>
  </sheetPr>
  <dimension ref="A1:C80"/>
  <sheetViews>
    <sheetView showGridLines="0" zoomScaleNormal="100" workbookViewId="0">
      <selection activeCell="B95" sqref="B95"/>
    </sheetView>
  </sheetViews>
  <sheetFormatPr defaultColWidth="8.7109375" defaultRowHeight="15" customHeight="1"/>
  <cols>
    <col min="1" max="1" width="30" customWidth="1"/>
    <col min="2" max="2" width="62" customWidth="1"/>
    <col min="3" max="3" width="54.5703125" customWidth="1"/>
  </cols>
  <sheetData>
    <row r="1" spans="1:3" ht="30" customHeight="1">
      <c r="A1" s="14" t="s">
        <v>423</v>
      </c>
      <c r="B1" s="14"/>
      <c r="C1" s="14"/>
    </row>
    <row r="2" spans="1:3" ht="31.5" customHeight="1">
      <c r="A2" s="13" t="s">
        <v>1</v>
      </c>
      <c r="B2" s="13"/>
      <c r="C2" s="13"/>
    </row>
    <row r="4" spans="1:3" ht="15.75" customHeight="1">
      <c r="A4" s="12" t="s">
        <v>2</v>
      </c>
      <c r="B4" s="12"/>
      <c r="C4" s="12"/>
    </row>
    <row r="5" spans="1:3" ht="15" customHeight="1">
      <c r="A5" s="16" t="s">
        <v>3</v>
      </c>
      <c r="B5" s="16" t="s">
        <v>4</v>
      </c>
      <c r="C5" s="16" t="s">
        <v>5</v>
      </c>
    </row>
    <row r="6" spans="1:3" ht="15" customHeight="1">
      <c r="A6" s="17" t="s">
        <v>6</v>
      </c>
      <c r="B6" s="18" t="s">
        <v>7</v>
      </c>
      <c r="C6" s="18" t="s">
        <v>8</v>
      </c>
    </row>
    <row r="7" spans="1:3" ht="27.75" customHeight="1">
      <c r="A7" s="19" t="s">
        <v>9</v>
      </c>
      <c r="B7" s="20" t="s">
        <v>10</v>
      </c>
      <c r="C7" s="20" t="s">
        <v>11</v>
      </c>
    </row>
    <row r="8" spans="1:3" ht="27.75" customHeight="1">
      <c r="A8" s="17" t="s">
        <v>12</v>
      </c>
      <c r="B8" s="18" t="s">
        <v>13</v>
      </c>
      <c r="C8" s="18" t="s">
        <v>14</v>
      </c>
    </row>
    <row r="9" spans="1:3" ht="27.75" customHeight="1">
      <c r="A9" s="19" t="s">
        <v>15</v>
      </c>
      <c r="B9" s="20" t="s">
        <v>16</v>
      </c>
      <c r="C9" s="20" t="s">
        <v>17</v>
      </c>
    </row>
    <row r="10" spans="1:3" ht="27.75" customHeight="1">
      <c r="A10" s="17" t="s">
        <v>18</v>
      </c>
      <c r="B10" s="18" t="s">
        <v>19</v>
      </c>
      <c r="C10" s="18" t="s">
        <v>20</v>
      </c>
    </row>
    <row r="11" spans="1:3" ht="27.75" customHeight="1">
      <c r="A11" s="19" t="s">
        <v>21</v>
      </c>
      <c r="B11" s="20" t="s">
        <v>22</v>
      </c>
      <c r="C11" s="20" t="s">
        <v>23</v>
      </c>
    </row>
    <row r="12" spans="1:3" ht="15" customHeight="1">
      <c r="A12" s="17" t="s">
        <v>24</v>
      </c>
      <c r="B12" s="18" t="s">
        <v>25</v>
      </c>
      <c r="C12" s="18" t="s">
        <v>26</v>
      </c>
    </row>
    <row r="13" spans="1:3" ht="15" customHeight="1">
      <c r="A13" s="19" t="s">
        <v>27</v>
      </c>
      <c r="B13" s="20" t="s">
        <v>28</v>
      </c>
      <c r="C13" s="20" t="s">
        <v>29</v>
      </c>
    </row>
    <row r="15" spans="1:3" ht="15.75" customHeight="1">
      <c r="A15" s="12" t="s">
        <v>30</v>
      </c>
      <c r="B15" s="12"/>
      <c r="C15" s="12"/>
    </row>
    <row r="16" spans="1:3" ht="15" customHeight="1">
      <c r="A16" s="16" t="s">
        <v>31</v>
      </c>
      <c r="B16" s="11" t="s">
        <v>32</v>
      </c>
      <c r="C16" s="11"/>
    </row>
    <row r="17" spans="1:3" ht="15" customHeight="1">
      <c r="A17" s="21" t="s">
        <v>33</v>
      </c>
      <c r="B17" s="10" t="s">
        <v>34</v>
      </c>
      <c r="C17" s="10"/>
    </row>
    <row r="18" spans="1:3" ht="15" customHeight="1">
      <c r="A18" s="22" t="s">
        <v>35</v>
      </c>
      <c r="B18" s="9" t="s">
        <v>36</v>
      </c>
      <c r="C18" s="9"/>
    </row>
    <row r="19" spans="1:3" ht="15" customHeight="1">
      <c r="A19" s="23" t="s">
        <v>37</v>
      </c>
      <c r="B19" s="10" t="s">
        <v>38</v>
      </c>
      <c r="C19" s="10"/>
    </row>
    <row r="20" spans="1:3" ht="27.75" customHeight="1">
      <c r="A20" s="24" t="s">
        <v>39</v>
      </c>
      <c r="B20" s="9" t="s">
        <v>40</v>
      </c>
      <c r="C20" s="9"/>
    </row>
    <row r="22" spans="1:3" ht="15.75" customHeight="1">
      <c r="A22" s="12" t="s">
        <v>41</v>
      </c>
      <c r="B22" s="12"/>
      <c r="C22" s="12"/>
    </row>
    <row r="23" spans="1:3" ht="15" customHeight="1">
      <c r="A23" s="16" t="s">
        <v>42</v>
      </c>
      <c r="B23" s="16" t="s">
        <v>43</v>
      </c>
      <c r="C23" s="16" t="s">
        <v>44</v>
      </c>
    </row>
    <row r="24" spans="1:3" ht="27.75" customHeight="1">
      <c r="A24" s="17" t="s">
        <v>45</v>
      </c>
      <c r="B24" s="18" t="s">
        <v>46</v>
      </c>
      <c r="C24" s="18" t="s">
        <v>27</v>
      </c>
    </row>
    <row r="25" spans="1:3" ht="27.75" customHeight="1">
      <c r="A25" s="19" t="s">
        <v>47</v>
      </c>
      <c r="B25" s="20" t="s">
        <v>48</v>
      </c>
      <c r="C25" s="20" t="s">
        <v>21</v>
      </c>
    </row>
    <row r="26" spans="1:3" ht="27.75" customHeight="1">
      <c r="A26" s="17" t="s">
        <v>49</v>
      </c>
      <c r="B26" s="18" t="s">
        <v>50</v>
      </c>
      <c r="C26" s="18" t="s">
        <v>51</v>
      </c>
    </row>
    <row r="27" spans="1:3" ht="27.75" customHeight="1">
      <c r="A27" s="19" t="s">
        <v>52</v>
      </c>
      <c r="B27" s="20" t="s">
        <v>53</v>
      </c>
      <c r="C27" s="20" t="s">
        <v>24</v>
      </c>
    </row>
    <row r="28" spans="1:3" ht="41.25" customHeight="1">
      <c r="A28" s="17" t="s">
        <v>54</v>
      </c>
      <c r="B28" s="18" t="s">
        <v>55</v>
      </c>
      <c r="C28" s="18" t="s">
        <v>56</v>
      </c>
    </row>
    <row r="29" spans="1:3" ht="27.75" customHeight="1">
      <c r="A29" s="19" t="s">
        <v>57</v>
      </c>
      <c r="B29" s="20" t="s">
        <v>58</v>
      </c>
      <c r="C29" s="20" t="s">
        <v>59</v>
      </c>
    </row>
    <row r="31" spans="1:3" ht="15.75" customHeight="1">
      <c r="A31" s="12" t="s">
        <v>60</v>
      </c>
      <c r="B31" s="12"/>
      <c r="C31" s="12"/>
    </row>
    <row r="32" spans="1:3" ht="15" customHeight="1">
      <c r="A32" s="16" t="s">
        <v>61</v>
      </c>
      <c r="B32" s="16" t="s">
        <v>62</v>
      </c>
      <c r="C32" s="16" t="s">
        <v>63</v>
      </c>
    </row>
    <row r="33" spans="1:3" ht="27.75" customHeight="1">
      <c r="A33" s="17" t="s">
        <v>64</v>
      </c>
      <c r="B33" s="18" t="s">
        <v>65</v>
      </c>
      <c r="C33" s="18" t="s">
        <v>66</v>
      </c>
    </row>
    <row r="34" spans="1:3" ht="27.75" customHeight="1">
      <c r="A34" s="19" t="s">
        <v>67</v>
      </c>
      <c r="B34" s="20" t="s">
        <v>68</v>
      </c>
      <c r="C34" s="20" t="s">
        <v>69</v>
      </c>
    </row>
    <row r="35" spans="1:3" ht="15" customHeight="1">
      <c r="A35" s="17" t="s">
        <v>70</v>
      </c>
      <c r="B35" s="18" t="s">
        <v>71</v>
      </c>
      <c r="C35" s="18" t="s">
        <v>72</v>
      </c>
    </row>
    <row r="36" spans="1:3" ht="41.25" customHeight="1">
      <c r="A36" s="19" t="s">
        <v>73</v>
      </c>
      <c r="B36" s="20" t="s">
        <v>74</v>
      </c>
      <c r="C36" s="20" t="s">
        <v>75</v>
      </c>
    </row>
    <row r="37" spans="1:3" ht="27.75" customHeight="1">
      <c r="A37" s="17" t="s">
        <v>76</v>
      </c>
      <c r="B37" s="18" t="s">
        <v>77</v>
      </c>
      <c r="C37" s="18" t="s">
        <v>78</v>
      </c>
    </row>
    <row r="38" spans="1:3" ht="27.75" customHeight="1">
      <c r="A38" s="19" t="s">
        <v>79</v>
      </c>
      <c r="B38" s="20" t="s">
        <v>80</v>
      </c>
      <c r="C38" s="20" t="s">
        <v>81</v>
      </c>
    </row>
    <row r="39" spans="1:3" ht="41.25" customHeight="1">
      <c r="A39" s="17" t="s">
        <v>82</v>
      </c>
      <c r="B39" s="18" t="s">
        <v>83</v>
      </c>
      <c r="C39" s="18" t="s">
        <v>84</v>
      </c>
    </row>
    <row r="40" spans="1:3" ht="27.75" customHeight="1">
      <c r="A40" s="19" t="s">
        <v>85</v>
      </c>
      <c r="B40" s="20" t="s">
        <v>86</v>
      </c>
      <c r="C40" s="20" t="s">
        <v>87</v>
      </c>
    </row>
    <row r="41" spans="1:3" ht="15" customHeight="1">
      <c r="A41" s="17" t="s">
        <v>88</v>
      </c>
      <c r="B41" s="18" t="s">
        <v>89</v>
      </c>
      <c r="C41" s="18" t="s">
        <v>90</v>
      </c>
    </row>
    <row r="42" spans="1:3" ht="15" customHeight="1">
      <c r="A42" s="19" t="s">
        <v>91</v>
      </c>
      <c r="B42" s="20" t="s">
        <v>92</v>
      </c>
      <c r="C42" s="20" t="s">
        <v>93</v>
      </c>
    </row>
    <row r="43" spans="1:3" ht="27.75" customHeight="1">
      <c r="A43" s="17" t="s">
        <v>94</v>
      </c>
      <c r="B43" s="18" t="s">
        <v>95</v>
      </c>
      <c r="C43" s="18" t="s">
        <v>96</v>
      </c>
    </row>
    <row r="44" spans="1:3" ht="27.75" customHeight="1">
      <c r="A44" s="19" t="s">
        <v>97</v>
      </c>
      <c r="B44" s="20" t="s">
        <v>98</v>
      </c>
      <c r="C44" s="20" t="s">
        <v>81</v>
      </c>
    </row>
    <row r="46" spans="1:3" ht="15.75" customHeight="1">
      <c r="A46" s="12" t="s">
        <v>99</v>
      </c>
      <c r="B46" s="12"/>
      <c r="C46" s="12"/>
    </row>
    <row r="47" spans="1:3" ht="15" customHeight="1">
      <c r="A47" s="16" t="s">
        <v>42</v>
      </c>
      <c r="B47" s="11" t="s">
        <v>43</v>
      </c>
      <c r="C47" s="11"/>
    </row>
    <row r="48" spans="1:3" ht="27.75" customHeight="1">
      <c r="A48" s="17" t="s">
        <v>100</v>
      </c>
      <c r="B48" s="10" t="s">
        <v>101</v>
      </c>
      <c r="C48" s="10"/>
    </row>
    <row r="49" spans="1:3" ht="15" customHeight="1">
      <c r="A49" s="19" t="s">
        <v>102</v>
      </c>
      <c r="B49" s="9" t="s">
        <v>103</v>
      </c>
      <c r="C49" s="9"/>
    </row>
    <row r="50" spans="1:3" ht="15" customHeight="1">
      <c r="A50" s="17" t="s">
        <v>104</v>
      </c>
      <c r="B50" s="10" t="s">
        <v>105</v>
      </c>
      <c r="C50" s="10"/>
    </row>
    <row r="51" spans="1:3" ht="15" customHeight="1">
      <c r="A51" s="19" t="s">
        <v>106</v>
      </c>
      <c r="B51" s="9" t="s">
        <v>107</v>
      </c>
      <c r="C51" s="9"/>
    </row>
    <row r="52" spans="1:3" ht="27.75" customHeight="1">
      <c r="A52" s="17" t="s">
        <v>108</v>
      </c>
      <c r="B52" s="10" t="s">
        <v>109</v>
      </c>
      <c r="C52" s="10"/>
    </row>
    <row r="53" spans="1:3" ht="27.75" customHeight="1">
      <c r="A53" s="19" t="s">
        <v>110</v>
      </c>
      <c r="B53" s="9" t="s">
        <v>111</v>
      </c>
      <c r="C53" s="9"/>
    </row>
    <row r="54" spans="1:3" ht="15" customHeight="1">
      <c r="A54" s="17" t="s">
        <v>112</v>
      </c>
      <c r="B54" s="10" t="s">
        <v>113</v>
      </c>
      <c r="C54" s="10"/>
    </row>
    <row r="55" spans="1:3" ht="15" customHeight="1">
      <c r="A55" s="19" t="s">
        <v>114</v>
      </c>
      <c r="B55" s="9" t="s">
        <v>115</v>
      </c>
      <c r="C55" s="9"/>
    </row>
    <row r="57" spans="1:3" ht="15.75" customHeight="1">
      <c r="A57" s="12" t="s">
        <v>116</v>
      </c>
      <c r="B57" s="12"/>
      <c r="C57" s="12"/>
    </row>
    <row r="58" spans="1:3" ht="15" customHeight="1">
      <c r="A58" s="16" t="s">
        <v>117</v>
      </c>
      <c r="B58" s="11" t="s">
        <v>118</v>
      </c>
      <c r="C58" s="11"/>
    </row>
    <row r="59" spans="1:3" ht="41.25" customHeight="1">
      <c r="A59" s="17" t="s">
        <v>119</v>
      </c>
      <c r="B59" s="10" t="s">
        <v>120</v>
      </c>
      <c r="C59" s="10"/>
    </row>
    <row r="60" spans="1:3" ht="27.75" customHeight="1">
      <c r="A60" s="19" t="s">
        <v>121</v>
      </c>
      <c r="B60" s="9" t="s">
        <v>122</v>
      </c>
      <c r="C60" s="9"/>
    </row>
    <row r="61" spans="1:3" ht="15" customHeight="1">
      <c r="A61" s="17" t="s">
        <v>123</v>
      </c>
      <c r="B61" s="10" t="s">
        <v>124</v>
      </c>
      <c r="C61" s="10"/>
    </row>
    <row r="62" spans="1:3" ht="27.75" customHeight="1">
      <c r="A62" s="19" t="s">
        <v>125</v>
      </c>
      <c r="B62" s="9" t="s">
        <v>126</v>
      </c>
      <c r="C62" s="9"/>
    </row>
    <row r="63" spans="1:3" ht="27.75" customHeight="1">
      <c r="A63" s="17" t="s">
        <v>127</v>
      </c>
      <c r="B63" s="10" t="s">
        <v>128</v>
      </c>
      <c r="C63" s="10"/>
    </row>
    <row r="65" spans="1:3" ht="15.75" customHeight="1">
      <c r="A65" s="12" t="s">
        <v>129</v>
      </c>
      <c r="B65" s="12"/>
      <c r="C65" s="12"/>
    </row>
    <row r="66" spans="1:3" ht="15" customHeight="1">
      <c r="A66" s="16" t="s">
        <v>130</v>
      </c>
      <c r="B66" s="11" t="s">
        <v>131</v>
      </c>
      <c r="C66" s="11"/>
    </row>
    <row r="67" spans="1:3" ht="27.75" customHeight="1">
      <c r="A67" s="17" t="s">
        <v>132</v>
      </c>
      <c r="B67" s="10" t="s">
        <v>133</v>
      </c>
      <c r="C67" s="10"/>
    </row>
    <row r="68" spans="1:3" ht="15" customHeight="1">
      <c r="A68" s="19" t="s">
        <v>134</v>
      </c>
      <c r="B68" s="9" t="s">
        <v>135</v>
      </c>
      <c r="C68" s="9"/>
    </row>
    <row r="69" spans="1:3" ht="15" customHeight="1">
      <c r="A69" s="17" t="s">
        <v>136</v>
      </c>
      <c r="B69" s="10" t="s">
        <v>137</v>
      </c>
      <c r="C69" s="10"/>
    </row>
    <row r="70" spans="1:3" ht="27.75" customHeight="1">
      <c r="A70" s="19" t="s">
        <v>138</v>
      </c>
      <c r="B70" s="9" t="s">
        <v>139</v>
      </c>
      <c r="C70" s="9"/>
    </row>
    <row r="72" spans="1:3" ht="15.75" customHeight="1">
      <c r="A72" s="12" t="s">
        <v>140</v>
      </c>
      <c r="B72" s="12"/>
      <c r="C72" s="12"/>
    </row>
    <row r="73" spans="1:3" ht="15" customHeight="1">
      <c r="A73" s="16" t="s">
        <v>141</v>
      </c>
      <c r="B73" s="11" t="s">
        <v>142</v>
      </c>
      <c r="C73" s="11"/>
    </row>
    <row r="74" spans="1:3" ht="27.75" customHeight="1">
      <c r="A74" s="17" t="s">
        <v>143</v>
      </c>
      <c r="B74" s="10" t="s">
        <v>144</v>
      </c>
      <c r="C74" s="10"/>
    </row>
    <row r="75" spans="1:3" ht="27.75" customHeight="1">
      <c r="A75" s="19" t="s">
        <v>145</v>
      </c>
      <c r="B75" s="9" t="s">
        <v>146</v>
      </c>
      <c r="C75" s="9"/>
    </row>
    <row r="76" spans="1:3" ht="27.75" customHeight="1">
      <c r="A76" s="17" t="s">
        <v>147</v>
      </c>
      <c r="B76" s="10" t="s">
        <v>148</v>
      </c>
      <c r="C76" s="10"/>
    </row>
    <row r="77" spans="1:3" ht="15" customHeight="1">
      <c r="A77" s="19" t="s">
        <v>149</v>
      </c>
      <c r="B77" s="9" t="s">
        <v>150</v>
      </c>
      <c r="C77" s="9"/>
    </row>
    <row r="78" spans="1:3" ht="27.75" customHeight="1">
      <c r="A78" s="17" t="s">
        <v>151</v>
      </c>
      <c r="B78" s="10" t="s">
        <v>152</v>
      </c>
      <c r="C78" s="10"/>
    </row>
    <row r="80" spans="1:3" ht="15" customHeight="1">
      <c r="A80" s="25" t="s">
        <v>153</v>
      </c>
    </row>
  </sheetData>
  <mergeCells count="41">
    <mergeCell ref="B78:C78"/>
    <mergeCell ref="B73:C73"/>
    <mergeCell ref="B74:C74"/>
    <mergeCell ref="B75:C75"/>
    <mergeCell ref="B76:C76"/>
    <mergeCell ref="B77:C77"/>
    <mergeCell ref="B67:C67"/>
    <mergeCell ref="B68:C68"/>
    <mergeCell ref="B69:C69"/>
    <mergeCell ref="B70:C70"/>
    <mergeCell ref="A72:C72"/>
    <mergeCell ref="B61:C61"/>
    <mergeCell ref="B62:C62"/>
    <mergeCell ref="B63:C63"/>
    <mergeCell ref="A65:C65"/>
    <mergeCell ref="B66:C66"/>
    <mergeCell ref="B55:C55"/>
    <mergeCell ref="A57:C57"/>
    <mergeCell ref="B58:C58"/>
    <mergeCell ref="B59:C59"/>
    <mergeCell ref="B60:C60"/>
    <mergeCell ref="B50:C50"/>
    <mergeCell ref="B51:C51"/>
    <mergeCell ref="B52:C52"/>
    <mergeCell ref="B53:C53"/>
    <mergeCell ref="B54:C54"/>
    <mergeCell ref="A31:C31"/>
    <mergeCell ref="A46:C46"/>
    <mergeCell ref="B47:C47"/>
    <mergeCell ref="B48:C48"/>
    <mergeCell ref="B49:C49"/>
    <mergeCell ref="B17:C17"/>
    <mergeCell ref="B18:C18"/>
    <mergeCell ref="B19:C19"/>
    <mergeCell ref="B20:C20"/>
    <mergeCell ref="A22:C22"/>
    <mergeCell ref="A1:C1"/>
    <mergeCell ref="A2:C2"/>
    <mergeCell ref="A4:C4"/>
    <mergeCell ref="A15:C15"/>
    <mergeCell ref="B16:C16"/>
  </mergeCells>
  <pageMargins left="0.75" right="0.75" top="1" bottom="1" header="0.511811023622047" footer="0.511811023622047"/>
  <pageSetup paperSize="9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57568"/>
    <pageSetUpPr fitToPage="1"/>
  </sheetPr>
  <dimension ref="A1:M2000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25" sqref="C25"/>
    </sheetView>
  </sheetViews>
  <sheetFormatPr defaultColWidth="8.7109375" defaultRowHeight="15" customHeight="1"/>
  <cols>
    <col min="1" max="1" width="12" customWidth="1"/>
    <col min="2" max="2" width="42" customWidth="1"/>
    <col min="3" max="3" width="32" customWidth="1"/>
    <col min="4" max="4" width="13" customWidth="1"/>
    <col min="5" max="5" width="24" customWidth="1"/>
    <col min="6" max="6" width="11" customWidth="1"/>
    <col min="7" max="7" width="10" customWidth="1"/>
    <col min="8" max="8" width="17" customWidth="1"/>
    <col min="9" max="9" width="40" customWidth="1"/>
    <col min="10" max="10" width="15" customWidth="1"/>
    <col min="11" max="11" width="10" customWidth="1"/>
    <col min="12" max="12" width="14" customWidth="1"/>
    <col min="13" max="13" width="24" customWidth="1"/>
  </cols>
  <sheetData>
    <row r="1" spans="1:13" ht="30" customHeight="1">
      <c r="A1" s="14" t="s">
        <v>154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1.5" customHeight="1">
      <c r="A2" s="13" t="s">
        <v>155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5" customHeight="1">
      <c r="A3" s="8" t="s">
        <v>156</v>
      </c>
      <c r="B3" s="8"/>
      <c r="C3" s="27">
        <f>COUNTIF(M6:M2000,"!*")</f>
        <v>0</v>
      </c>
      <c r="D3" s="7" t="str">
        <f>IF(SUMPRODUCT(($A$7:$A$2000&lt;&gt;"")*($A$6:$A$1999&lt;$A$7:$A$2000))&gt;0,"! Порядок дат нарушен: отсортируйте ВЕСЬ список A:M от новых к старым","Порядок: новые операции сверху")</f>
        <v>Порядок: новые операции сверху</v>
      </c>
      <c r="E3" s="7"/>
      <c r="F3" s="7"/>
      <c r="G3" s="7"/>
      <c r="H3" s="7"/>
      <c r="I3" s="7"/>
    </row>
    <row r="4" spans="1:13" ht="15" customHeight="1">
      <c r="A4" s="6" t="s">
        <v>157</v>
      </c>
      <c r="B4" s="6"/>
      <c r="C4" s="6"/>
      <c r="D4" s="6"/>
      <c r="E4" s="6"/>
      <c r="F4" s="6"/>
      <c r="G4" s="6"/>
      <c r="H4" s="6"/>
      <c r="I4" s="6"/>
      <c r="J4" s="5" t="s">
        <v>424</v>
      </c>
      <c r="K4" s="5"/>
      <c r="L4" s="5"/>
      <c r="M4" s="5"/>
    </row>
    <row r="5" spans="1:13" ht="31.5" customHeight="1">
      <c r="A5" s="28" t="s">
        <v>158</v>
      </c>
      <c r="B5" s="28" t="s">
        <v>159</v>
      </c>
      <c r="C5" s="28" t="s">
        <v>160</v>
      </c>
      <c r="D5" s="28" t="s">
        <v>161</v>
      </c>
      <c r="E5" s="28" t="s">
        <v>162</v>
      </c>
      <c r="F5" s="28" t="s">
        <v>163</v>
      </c>
      <c r="G5" s="28" t="s">
        <v>164</v>
      </c>
      <c r="H5" s="28" t="s">
        <v>165</v>
      </c>
      <c r="I5" s="28" t="s">
        <v>166</v>
      </c>
      <c r="J5" s="29" t="s">
        <v>15</v>
      </c>
      <c r="K5" s="29" t="s">
        <v>167</v>
      </c>
      <c r="L5" s="29" t="s">
        <v>168</v>
      </c>
      <c r="M5" s="29" t="s">
        <v>169</v>
      </c>
    </row>
    <row r="6" spans="1:13" ht="15" customHeight="1">
      <c r="A6" s="30">
        <v>46285</v>
      </c>
      <c r="B6" s="31" t="s">
        <v>170</v>
      </c>
      <c r="C6" s="32" t="s">
        <v>171</v>
      </c>
      <c r="D6" s="33">
        <v>170</v>
      </c>
      <c r="E6" s="32" t="s">
        <v>172</v>
      </c>
      <c r="F6" s="32" t="s">
        <v>173</v>
      </c>
      <c r="G6" s="32"/>
      <c r="H6" s="32" t="s">
        <v>174</v>
      </c>
      <c r="I6" s="31" t="s">
        <v>175</v>
      </c>
      <c r="J6" s="34" t="str">
        <f>IF(ISNUMBER(A6),INDEX(Настройки!$K$8:$K$19,MONTH(A6))&amp;" "&amp;YEAR(A6),"")</f>
        <v>Сентябрь 2026</v>
      </c>
      <c r="K6" s="35" t="str">
        <f>IF(C6="","",IFERROR(INDEX(Категории!$B$5:$B$47,MATCH(C6,Категории!$A$5:$A$47,0)),"?"))</f>
        <v>Доход</v>
      </c>
      <c r="L6" s="34" t="str">
        <f>IF(C6="","",IFERROR(INDEX(Категории!$C$5:$C$47,MATCH(C6,Категории!$A$5:$A$47,0)),"?"))</f>
        <v>Доходы</v>
      </c>
      <c r="M6" s="34" t="str">
        <f>IF(AND(A6="",B6="",C6="",D6=""),"",IF(A6="","! нет даты",IF(NOT(ISNUMBER(A6)),"! дата текстом",IF(YEAR(A6)&lt;&gt;Настройки!$B$4,"! другой год",IF(C6="","! нет категории",IF(K6="?","! категории нет в списке",IF(D6="","! нет суммы",IF(NOT(ISNUMBER(D6)),"! сумма текстом",IF(COUNTIFS($A$6:A6,A6,$C$6:C6,C6,$D$6:D6,D6,$B$6:B6,B6)&gt;1,"! возможен дубль","ok")))))))))</f>
        <v>ok</v>
      </c>
    </row>
    <row r="7" spans="1:13" ht="15" customHeight="1">
      <c r="A7" s="30">
        <v>46285</v>
      </c>
      <c r="B7" s="31" t="s">
        <v>176</v>
      </c>
      <c r="C7" s="32" t="s">
        <v>177</v>
      </c>
      <c r="D7" s="33">
        <v>280</v>
      </c>
      <c r="E7" s="32" t="s">
        <v>88</v>
      </c>
      <c r="F7" s="32" t="s">
        <v>178</v>
      </c>
      <c r="G7" s="32"/>
      <c r="H7" s="32" t="s">
        <v>179</v>
      </c>
      <c r="I7" s="31"/>
      <c r="J7" s="34" t="str">
        <f>IF(ISNUMBER(A7),INDEX(Настройки!$K$8:$K$19,MONTH(A7))&amp;" "&amp;YEAR(A7),"")</f>
        <v>Сентябрь 2026</v>
      </c>
      <c r="K7" s="35" t="str">
        <f>IF(C7="","",IFERROR(INDEX(Категории!$B$5:$B$47,MATCH(C7,Категории!$A$5:$A$47,0)),"?"))</f>
        <v>Расход</v>
      </c>
      <c r="L7" s="34" t="str">
        <f>IF(C7="","",IFERROR(INDEX(Категории!$C$5:$C$47,MATCH(C7,Категории!$A$5:$A$47,0)),"?"))</f>
        <v>Обязательные</v>
      </c>
      <c r="M7" s="34" t="str">
        <f>IF(AND(A7="",B7="",C7="",D7=""),"",IF(A7="","! нет даты",IF(NOT(ISNUMBER(A7)),"! дата текстом",IF(YEAR(A7)&lt;&gt;Настройки!$B$4,"! другой год",IF(C7="","! нет категории",IF(K7="?","! категории нет в списке",IF(D7="","! нет суммы",IF(NOT(ISNUMBER(D7)),"! сумма текстом",IF(COUNTIFS($A$6:A7,A7,$C$6:C7,C7,$D$6:D7,D7,$B$6:B7,B7)&gt;1,"! возможен дубль","ok")))))))))</f>
        <v>ok</v>
      </c>
    </row>
    <row r="8" spans="1:13" ht="15" customHeight="1">
      <c r="A8" s="30">
        <v>46283</v>
      </c>
      <c r="B8" s="31" t="s">
        <v>180</v>
      </c>
      <c r="C8" s="32" t="s">
        <v>181</v>
      </c>
      <c r="D8" s="33">
        <v>96</v>
      </c>
      <c r="E8" s="32" t="s">
        <v>182</v>
      </c>
      <c r="F8" s="32" t="s">
        <v>173</v>
      </c>
      <c r="G8" s="32"/>
      <c r="H8" s="32" t="s">
        <v>183</v>
      </c>
      <c r="I8" s="31"/>
      <c r="J8" s="34" t="str">
        <f>IF(ISNUMBER(A8),INDEX(Настройки!$K$8:$K$19,MONTH(A8))&amp;" "&amp;YEAR(A8),"")</f>
        <v>Сентябрь 2026</v>
      </c>
      <c r="K8" s="35" t="str">
        <f>IF(C8="","",IFERROR(INDEX(Категории!$B$5:$B$47,MATCH(C8,Категории!$A$5:$A$47,0)),"?"))</f>
        <v>Расход</v>
      </c>
      <c r="L8" s="34" t="str">
        <f>IF(C8="","",IFERROR(INDEX(Категории!$C$5:$C$47,MATCH(C8,Категории!$A$5:$A$47,0)),"?"))</f>
        <v>Переменные</v>
      </c>
      <c r="M8" s="34" t="str">
        <f>IF(AND(A8="",B8="",C8="",D8=""),"",IF(A8="","! нет даты",IF(NOT(ISNUMBER(A8)),"! дата текстом",IF(YEAR(A8)&lt;&gt;Настройки!$B$4,"! другой год",IF(C8="","! нет категории",IF(K8="?","! категории нет в списке",IF(D8="","! нет суммы",IF(NOT(ISNUMBER(D8)),"! сумма текстом",IF(COUNTIFS($A$6:A8,A8,$C$6:C8,C8,$D$6:D8,D8,$B$6:B8,B8)&gt;1,"! возможен дубль","ok")))))))))</f>
        <v>ok</v>
      </c>
    </row>
    <row r="9" spans="1:13" ht="15" customHeight="1">
      <c r="A9" s="30">
        <v>46281</v>
      </c>
      <c r="B9" s="31" t="s">
        <v>184</v>
      </c>
      <c r="C9" s="32" t="s">
        <v>185</v>
      </c>
      <c r="D9" s="33">
        <v>86.2</v>
      </c>
      <c r="E9" s="32" t="s">
        <v>182</v>
      </c>
      <c r="F9" s="32" t="s">
        <v>186</v>
      </c>
      <c r="G9" s="32"/>
      <c r="H9" s="32" t="s">
        <v>183</v>
      </c>
      <c r="I9" s="31" t="s">
        <v>187</v>
      </c>
      <c r="J9" s="34" t="str">
        <f>IF(ISNUMBER(A9),INDEX(Настройки!$K$8:$K$19,MONTH(A9))&amp;" "&amp;YEAR(A9),"")</f>
        <v>Сентябрь 2026</v>
      </c>
      <c r="K9" s="35" t="str">
        <f>IF(C9="","",IFERROR(INDEX(Категории!$B$5:$B$47,MATCH(C9,Категории!$A$5:$A$47,0)),"?"))</f>
        <v>Расход</v>
      </c>
      <c r="L9" s="34" t="str">
        <f>IF(C9="","",IFERROR(INDEX(Категории!$C$5:$C$47,MATCH(C9,Категории!$A$5:$A$47,0)),"?"))</f>
        <v>Переменные</v>
      </c>
      <c r="M9" s="34" t="str">
        <f>IF(AND(A9="",B9="",C9="",D9=""),"",IF(A9="","! нет даты",IF(NOT(ISNUMBER(A9)),"! дата текстом",IF(YEAR(A9)&lt;&gt;Настройки!$B$4,"! другой год",IF(C9="","! нет категории",IF(K9="?","! категории нет в списке",IF(D9="","! нет суммы",IF(NOT(ISNUMBER(D9)),"! сумма текстом",IF(COUNTIFS($A$6:A9,A9,$C$6:C9,C9,$D$6:D9,D9,$B$6:B9,B9)&gt;1,"! возможен дубль","ok")))))))))</f>
        <v>ok</v>
      </c>
    </row>
    <row r="10" spans="1:13" ht="15" customHeight="1">
      <c r="A10" s="30">
        <v>46281</v>
      </c>
      <c r="B10" s="31" t="s">
        <v>188</v>
      </c>
      <c r="C10" s="32" t="s">
        <v>189</v>
      </c>
      <c r="D10" s="33">
        <v>2.59</v>
      </c>
      <c r="E10" s="32" t="s">
        <v>182</v>
      </c>
      <c r="F10" s="32" t="s">
        <v>186</v>
      </c>
      <c r="G10" s="32"/>
      <c r="H10" s="32" t="s">
        <v>183</v>
      </c>
      <c r="I10" s="31" t="s">
        <v>190</v>
      </c>
      <c r="J10" s="34" t="str">
        <f>IF(ISNUMBER(A10),INDEX(Настройки!$K$8:$K$19,MONTH(A10))&amp;" "&amp;YEAR(A10),"")</f>
        <v>Сентябрь 2026</v>
      </c>
      <c r="K10" s="35" t="str">
        <f>IF(C10="","",IFERROR(INDEX(Категории!$B$5:$B$47,MATCH(C10,Категории!$A$5:$A$47,0)),"?"))</f>
        <v>Расход</v>
      </c>
      <c r="L10" s="34" t="str">
        <f>IF(C10="","",IFERROR(INDEX(Категории!$C$5:$C$47,MATCH(C10,Категории!$A$5:$A$47,0)),"?"))</f>
        <v>Обязательные</v>
      </c>
      <c r="M10" s="34" t="str">
        <f>IF(AND(A10="",B10="",C10="",D10=""),"",IF(A10="","! нет даты",IF(NOT(ISNUMBER(A10)),"! дата текстом",IF(YEAR(A10)&lt;&gt;Настройки!$B$4,"! другой год",IF(C10="","! нет категории",IF(K10="?","! категории нет в списке",IF(D10="","! нет суммы",IF(NOT(ISNUMBER(D10)),"! сумма текстом",IF(COUNTIFS($A$6:A10,A10,$C$6:C10,C10,$D$6:D10,D10,$B$6:B10,B10)&gt;1,"! возможен дубль","ok")))))))))</f>
        <v>ok</v>
      </c>
    </row>
    <row r="11" spans="1:13" ht="15" customHeight="1">
      <c r="A11" s="30">
        <v>46279</v>
      </c>
      <c r="B11" s="36" t="s">
        <v>191</v>
      </c>
      <c r="C11" s="32" t="s">
        <v>192</v>
      </c>
      <c r="D11" s="33">
        <v>99.9</v>
      </c>
      <c r="E11" s="32" t="s">
        <v>193</v>
      </c>
      <c r="F11" s="32" t="s">
        <v>173</v>
      </c>
      <c r="G11" s="32"/>
      <c r="H11" s="32" t="s">
        <v>174</v>
      </c>
      <c r="I11" s="31"/>
      <c r="J11" s="34" t="str">
        <f>IF(ISNUMBER(A11),INDEX(Настройки!$K$8:$K$19,MONTH(A11))&amp;" "&amp;YEAR(A11),"")</f>
        <v>Сентябрь 2026</v>
      </c>
      <c r="K11" s="35" t="str">
        <f>IF(C11="","",IFERROR(INDEX(Категории!$B$5:$B$47,MATCH(C11,Категории!$A$5:$A$47,0)),"?"))</f>
        <v>Расход</v>
      </c>
      <c r="L11" s="34" t="str">
        <f>IF(C11="","",IFERROR(INDEX(Категории!$C$5:$C$47,MATCH(C11,Категории!$A$5:$A$47,0)),"?"))</f>
        <v>Обязательные</v>
      </c>
      <c r="M11" s="34" t="str">
        <f>IF(AND(A11="",B11="",C11="",D11=""),"",IF(A11="","! нет даты",IF(NOT(ISNUMBER(A11)),"! дата текстом",IF(YEAR(A11)&lt;&gt;Настройки!$B$4,"! другой год",IF(C11="","! нет категории",IF(K11="?","! категории нет в списке",IF(D11="","! нет суммы",IF(NOT(ISNUMBER(D11)),"! сумма текстом",IF(COUNTIFS($A$6:A11,A11,$C$6:C11,C11,$D$6:D11,D11,$B$6:B11,B11)&gt;1,"! возможен дубль","ok")))))))))</f>
        <v>ok</v>
      </c>
    </row>
    <row r="12" spans="1:13" ht="15" customHeight="1">
      <c r="A12" s="30">
        <v>46277</v>
      </c>
      <c r="B12" s="36" t="s">
        <v>194</v>
      </c>
      <c r="C12" s="32" t="s">
        <v>195</v>
      </c>
      <c r="D12" s="33">
        <v>92.3</v>
      </c>
      <c r="E12" s="32" t="s">
        <v>182</v>
      </c>
      <c r="F12" s="32" t="s">
        <v>186</v>
      </c>
      <c r="G12" s="32"/>
      <c r="H12" s="32" t="s">
        <v>183</v>
      </c>
      <c r="I12" s="31"/>
      <c r="J12" s="34" t="str">
        <f>IF(ISNUMBER(A12),INDEX(Настройки!$K$8:$K$19,MONTH(A12))&amp;" "&amp;YEAR(A12),"")</f>
        <v>Сентябрь 2026</v>
      </c>
      <c r="K12" s="35" t="str">
        <f>IF(C12="","",IFERROR(INDEX(Категории!$B$5:$B$47,MATCH(C12,Категории!$A$5:$A$47,0)),"?"))</f>
        <v>Расход</v>
      </c>
      <c r="L12" s="34" t="str">
        <f>IF(C12="","",IFERROR(INDEX(Категории!$C$5:$C$47,MATCH(C12,Категории!$A$5:$A$47,0)),"?"))</f>
        <v>Обязательные</v>
      </c>
      <c r="M12" s="34" t="str">
        <f>IF(AND(A12="",B12="",C12="",D12=""),"",IF(A12="","! нет даты",IF(NOT(ISNUMBER(A12)),"! дата текстом",IF(YEAR(A12)&lt;&gt;Настройки!$B$4,"! другой год",IF(C12="","! нет категории",IF(K12="?","! категории нет в списке",IF(D12="","! нет суммы",IF(NOT(ISNUMBER(D12)),"! сумма текстом",IF(COUNTIFS($A$6:A12,A12,$C$6:C12,C12,$D$6:D12,D12,$B$6:B12,B12)&gt;1,"! возможен дубль","ok")))))))))</f>
        <v>ok</v>
      </c>
    </row>
    <row r="13" spans="1:13" ht="15" customHeight="1">
      <c r="A13" s="30">
        <v>46275</v>
      </c>
      <c r="B13" s="31" t="s">
        <v>196</v>
      </c>
      <c r="C13" s="32" t="s">
        <v>91</v>
      </c>
      <c r="D13" s="33">
        <v>9800</v>
      </c>
      <c r="E13" s="32" t="s">
        <v>172</v>
      </c>
      <c r="F13" s="32" t="s">
        <v>186</v>
      </c>
      <c r="G13" s="32"/>
      <c r="H13" s="32" t="s">
        <v>174</v>
      </c>
      <c r="I13" s="31" t="s">
        <v>197</v>
      </c>
      <c r="J13" s="34" t="str">
        <f>IF(ISNUMBER(A13),INDEX(Настройки!$K$8:$K$19,MONTH(A13))&amp;" "&amp;YEAR(A13),"")</f>
        <v>Сентябрь 2026</v>
      </c>
      <c r="K13" s="35" t="str">
        <f>IF(C13="","",IFERROR(INDEX(Категории!$B$5:$B$47,MATCH(C13,Категории!$A$5:$A$47,0)),"?"))</f>
        <v>Доход</v>
      </c>
      <c r="L13" s="34" t="str">
        <f>IF(C13="","",IFERROR(INDEX(Категории!$C$5:$C$47,MATCH(C13,Категории!$A$5:$A$47,0)),"?"))</f>
        <v>Доходы</v>
      </c>
      <c r="M13" s="34" t="str">
        <f>IF(AND(A13="",B13="",C13="",D13=""),"",IF(A13="","! нет даты",IF(NOT(ISNUMBER(A13)),"! дата текстом",IF(YEAR(A13)&lt;&gt;Настройки!$B$4,"! другой год",IF(C13="","! нет категории",IF(K13="?","! категории нет в списке",IF(D13="","! нет суммы",IF(NOT(ISNUMBER(D13)),"! сумма текстом",IF(COUNTIFS($A$6:A13,A13,$C$6:C13,C13,$D$6:D13,D13,$B$6:B13,B13)&gt;1,"! возможен дубль","ok")))))))))</f>
        <v>ok</v>
      </c>
    </row>
    <row r="14" spans="1:13" ht="15" customHeight="1">
      <c r="A14" s="30">
        <v>46275</v>
      </c>
      <c r="B14" s="31" t="s">
        <v>196</v>
      </c>
      <c r="C14" s="32" t="s">
        <v>91</v>
      </c>
      <c r="D14" s="33">
        <v>7200</v>
      </c>
      <c r="E14" s="32" t="s">
        <v>172</v>
      </c>
      <c r="F14" s="32" t="s">
        <v>198</v>
      </c>
      <c r="G14" s="32"/>
      <c r="H14" s="32" t="s">
        <v>174</v>
      </c>
      <c r="I14" s="31" t="s">
        <v>197</v>
      </c>
      <c r="J14" s="34" t="str">
        <f>IF(ISNUMBER(A14),INDEX(Настройки!$K$8:$K$19,MONTH(A14))&amp;" "&amp;YEAR(A14),"")</f>
        <v>Сентябрь 2026</v>
      </c>
      <c r="K14" s="35" t="str">
        <f>IF(C14="","",IFERROR(INDEX(Категории!$B$5:$B$47,MATCH(C14,Категории!$A$5:$A$47,0)),"?"))</f>
        <v>Доход</v>
      </c>
      <c r="L14" s="34" t="str">
        <f>IF(C14="","",IFERROR(INDEX(Категории!$C$5:$C$47,MATCH(C14,Категории!$A$5:$A$47,0)),"?"))</f>
        <v>Доходы</v>
      </c>
      <c r="M14" s="34" t="str">
        <f>IF(AND(A14="",B14="",C14="",D14=""),"",IF(A14="","! нет даты",IF(NOT(ISNUMBER(A14)),"! дата текстом",IF(YEAR(A14)&lt;&gt;Настройки!$B$4,"! другой год",IF(C14="","! нет категории",IF(K14="?","! категории нет в списке",IF(D14="","! нет суммы",IF(NOT(ISNUMBER(D14)),"! сумма текстом",IF(COUNTIFS($A$6:A14,A14,$C$6:C14,C14,$D$6:D14,D14,$B$6:B14,B14)&gt;1,"! возможен дубль","ok")))))))))</f>
        <v>ok</v>
      </c>
    </row>
    <row r="15" spans="1:13" ht="15" customHeight="1">
      <c r="A15" s="30">
        <v>46275</v>
      </c>
      <c r="B15" s="31" t="s">
        <v>199</v>
      </c>
      <c r="C15" s="32" t="s">
        <v>200</v>
      </c>
      <c r="D15" s="33">
        <v>3120.8</v>
      </c>
      <c r="E15" s="32" t="s">
        <v>201</v>
      </c>
      <c r="F15" s="32" t="s">
        <v>173</v>
      </c>
      <c r="G15" s="32"/>
      <c r="H15" s="32" t="s">
        <v>174</v>
      </c>
      <c r="I15" s="31" t="s">
        <v>202</v>
      </c>
      <c r="J15" s="34" t="str">
        <f>IF(ISNUMBER(A15),INDEX(Настройки!$K$8:$K$19,MONTH(A15))&amp;" "&amp;YEAR(A15),"")</f>
        <v>Сентябрь 2026</v>
      </c>
      <c r="K15" s="35" t="str">
        <f>IF(C15="","",IFERROR(INDEX(Категории!$B$5:$B$47,MATCH(C15,Категории!$A$5:$A$47,0)),"?"))</f>
        <v>Перевод</v>
      </c>
      <c r="L15" s="34" t="str">
        <f>IF(C15="","",IFERROR(INDEX(Категории!$C$5:$C$47,MATCH(C15,Категории!$A$5:$A$47,0)),"?"))</f>
        <v>Переводы</v>
      </c>
      <c r="M15" s="34" t="str">
        <f>IF(AND(A15="",B15="",C15="",D15=""),"",IF(A15="","! нет даты",IF(NOT(ISNUMBER(A15)),"! дата текстом",IF(YEAR(A15)&lt;&gt;Настройки!$B$4,"! другой год",IF(C15="","! нет категории",IF(K15="?","! категории нет в списке",IF(D15="","! нет суммы",IF(NOT(ISNUMBER(D15)),"! сумма текстом",IF(COUNTIFS($A$6:A15,A15,$C$6:C15,C15,$D$6:D15,D15,$B$6:B15,B15)&gt;1,"! возможен дубль","ok")))))))))</f>
        <v>ok</v>
      </c>
    </row>
    <row r="16" spans="1:13" ht="15" customHeight="1">
      <c r="A16" s="30">
        <v>46275</v>
      </c>
      <c r="B16" s="31" t="s">
        <v>203</v>
      </c>
      <c r="C16" s="32" t="s">
        <v>204</v>
      </c>
      <c r="D16" s="33">
        <v>300</v>
      </c>
      <c r="E16" s="32" t="s">
        <v>205</v>
      </c>
      <c r="F16" s="32" t="s">
        <v>173</v>
      </c>
      <c r="G16" s="32"/>
      <c r="H16" s="32" t="s">
        <v>183</v>
      </c>
      <c r="I16" s="31"/>
      <c r="J16" s="34" t="str">
        <f>IF(ISNUMBER(A16),INDEX(Настройки!$K$8:$K$19,MONTH(A16))&amp;" "&amp;YEAR(A16),"")</f>
        <v>Сентябрь 2026</v>
      </c>
      <c r="K16" s="35" t="str">
        <f>IF(C16="","",IFERROR(INDEX(Категории!$B$5:$B$47,MATCH(C16,Категории!$A$5:$A$47,0)),"?"))</f>
        <v>Расход</v>
      </c>
      <c r="L16" s="34" t="str">
        <f>IF(C16="","",IFERROR(INDEX(Категории!$C$5:$C$47,MATCH(C16,Категории!$A$5:$A$47,0)),"?"))</f>
        <v>Переменные</v>
      </c>
      <c r="M16" s="34" t="str">
        <f>IF(AND(A16="",B16="",C16="",D16=""),"",IF(A16="","! нет даты",IF(NOT(ISNUMBER(A16)),"! дата текстом",IF(YEAR(A16)&lt;&gt;Настройки!$B$4,"! другой год",IF(C16="","! нет категории",IF(K16="?","! категории нет в списке",IF(D16="","! нет суммы",IF(NOT(ISNUMBER(D16)),"! сумма текстом",IF(COUNTIFS($A$6:A16,A16,$C$6:C16,C16,$D$6:D16,D16,$B$6:B16,B16)&gt;1,"! возможен дубль","ok")))))))))</f>
        <v>ok</v>
      </c>
    </row>
    <row r="17" spans="1:13" ht="15" customHeight="1">
      <c r="A17" s="30">
        <v>46274</v>
      </c>
      <c r="B17" s="31" t="s">
        <v>206</v>
      </c>
      <c r="C17" s="32" t="s">
        <v>207</v>
      </c>
      <c r="D17" s="33">
        <v>150</v>
      </c>
      <c r="E17" s="32" t="s">
        <v>208</v>
      </c>
      <c r="F17" s="32" t="s">
        <v>173</v>
      </c>
      <c r="G17" s="32"/>
      <c r="H17" s="32" t="s">
        <v>209</v>
      </c>
      <c r="I17" s="31" t="s">
        <v>210</v>
      </c>
      <c r="J17" s="34" t="str">
        <f>IF(ISNUMBER(A17),INDEX(Настройки!$K$8:$K$19,MONTH(A17))&amp;" "&amp;YEAR(A17),"")</f>
        <v>Сентябрь 2026</v>
      </c>
      <c r="K17" s="35" t="str">
        <f>IF(C17="","",IFERROR(INDEX(Категории!$B$5:$B$47,MATCH(C17,Категории!$A$5:$A$47,0)),"?"))</f>
        <v>Расход</v>
      </c>
      <c r="L17" s="34" t="str">
        <f>IF(C17="","",IFERROR(INDEX(Категории!$C$5:$C$47,MATCH(C17,Категории!$A$5:$A$47,0)),"?"))</f>
        <v>Переменные</v>
      </c>
      <c r="M17" s="34" t="str">
        <f>IF(AND(A17="",B17="",C17="",D17=""),"",IF(A17="","! нет даты",IF(NOT(ISNUMBER(A17)),"! дата текстом",IF(YEAR(A17)&lt;&gt;Настройки!$B$4,"! другой год",IF(C17="","! нет категории",IF(K17="?","! категории нет в списке",IF(D17="","! нет суммы",IF(NOT(ISNUMBER(D17)),"! сумма текстом",IF(COUNTIFS($A$6:A17,A17,$C$6:C17,C17,$D$6:D17,D17,$B$6:B17,B17)&gt;1,"! возможен дубль","ok")))))))))</f>
        <v>ok</v>
      </c>
    </row>
    <row r="18" spans="1:13" ht="15" customHeight="1">
      <c r="A18" s="30">
        <v>46273</v>
      </c>
      <c r="B18" s="31" t="s">
        <v>211</v>
      </c>
      <c r="C18" s="32" t="s">
        <v>76</v>
      </c>
      <c r="D18" s="33">
        <v>500</v>
      </c>
      <c r="E18" s="32" t="s">
        <v>201</v>
      </c>
      <c r="F18" s="32" t="s">
        <v>173</v>
      </c>
      <c r="G18" s="32"/>
      <c r="H18" s="32" t="s">
        <v>174</v>
      </c>
      <c r="I18" s="31" t="s">
        <v>212</v>
      </c>
      <c r="J18" s="34" t="str">
        <f>IF(ISNUMBER(A18),INDEX(Настройки!$K$8:$K$19,MONTH(A18))&amp;" "&amp;YEAR(A18),"")</f>
        <v>Сентябрь 2026</v>
      </c>
      <c r="K18" s="35" t="str">
        <f>IF(C18="","",IFERROR(INDEX(Категории!$B$5:$B$47,MATCH(C18,Категории!$A$5:$A$47,0)),"?"))</f>
        <v>Перевод</v>
      </c>
      <c r="L18" s="34" t="str">
        <f>IF(C18="","",IFERROR(INDEX(Категории!$C$5:$C$47,MATCH(C18,Категории!$A$5:$A$47,0)),"?"))</f>
        <v>Переводы</v>
      </c>
      <c r="M18" s="34" t="str">
        <f>IF(AND(A18="",B18="",C18="",D18=""),"",IF(A18="","! нет даты",IF(NOT(ISNUMBER(A18)),"! дата текстом",IF(YEAR(A18)&lt;&gt;Настройки!$B$4,"! другой год",IF(C18="","! нет категории",IF(K18="?","! категории нет в списке",IF(D18="","! нет суммы",IF(NOT(ISNUMBER(D18)),"! сумма текстом",IF(COUNTIFS($A$6:A18,A18,$C$6:C18,C18,$D$6:D18,D18,$B$6:B18,B18)&gt;1,"! возможен дубль","ok")))))))))</f>
        <v>ok</v>
      </c>
    </row>
    <row r="19" spans="1:13" ht="15" customHeight="1">
      <c r="A19" s="30">
        <v>46271</v>
      </c>
      <c r="B19" s="31" t="s">
        <v>213</v>
      </c>
      <c r="C19" s="32" t="s">
        <v>214</v>
      </c>
      <c r="D19" s="33">
        <v>100</v>
      </c>
      <c r="E19" s="32" t="s">
        <v>182</v>
      </c>
      <c r="F19" s="32" t="s">
        <v>186</v>
      </c>
      <c r="G19" s="32"/>
      <c r="H19" s="32" t="s">
        <v>183</v>
      </c>
      <c r="I19" s="31"/>
      <c r="J19" s="34" t="str">
        <f>IF(ISNUMBER(A19),INDEX(Настройки!$K$8:$K$19,MONTH(A19))&amp;" "&amp;YEAR(A19),"")</f>
        <v>Сентябрь 2026</v>
      </c>
      <c r="K19" s="35" t="str">
        <f>IF(C19="","",IFERROR(INDEX(Категории!$B$5:$B$47,MATCH(C19,Категории!$A$5:$A$47,0)),"?"))</f>
        <v>Расход</v>
      </c>
      <c r="L19" s="34" t="str">
        <f>IF(C19="","",IFERROR(INDEX(Категории!$C$5:$C$47,MATCH(C19,Категории!$A$5:$A$47,0)),"?"))</f>
        <v>Обязательные</v>
      </c>
      <c r="M19" s="34" t="str">
        <f>IF(AND(A19="",B19="",C19="",D19=""),"",IF(A19="","! нет даты",IF(NOT(ISNUMBER(A19)),"! дата текстом",IF(YEAR(A19)&lt;&gt;Настройки!$B$4,"! другой год",IF(C19="","! нет категории",IF(K19="?","! категории нет в списке",IF(D19="","! нет суммы",IF(NOT(ISNUMBER(D19)),"! сумма текстом",IF(COUNTIFS($A$6:A19,A19,$C$6:C19,C19,$D$6:D19,D19,$B$6:B19,B19)&gt;1,"! возможен дубль","ok")))))))))</f>
        <v>ok</v>
      </c>
    </row>
    <row r="20" spans="1:13" ht="15" customHeight="1">
      <c r="A20" s="30">
        <v>46270</v>
      </c>
      <c r="B20" s="31" t="s">
        <v>215</v>
      </c>
      <c r="C20" s="32" t="s">
        <v>185</v>
      </c>
      <c r="D20" s="33">
        <v>350</v>
      </c>
      <c r="E20" s="32" t="s">
        <v>205</v>
      </c>
      <c r="F20" s="32" t="s">
        <v>173</v>
      </c>
      <c r="G20" s="32" t="s">
        <v>216</v>
      </c>
      <c r="H20" s="32" t="s">
        <v>183</v>
      </c>
      <c r="I20" s="31" t="s">
        <v>217</v>
      </c>
      <c r="J20" s="34" t="str">
        <f>IF(ISNUMBER(A20),INDEX(Настройки!$K$8:$K$19,MONTH(A20))&amp;" "&amp;YEAR(A20),"")</f>
        <v>Сентябрь 2026</v>
      </c>
      <c r="K20" s="35" t="str">
        <f>IF(C20="","",IFERROR(INDEX(Категории!$B$5:$B$47,MATCH(C20,Категории!$A$5:$A$47,0)),"?"))</f>
        <v>Расход</v>
      </c>
      <c r="L20" s="34" t="str">
        <f>IF(C20="","",IFERROR(INDEX(Категории!$C$5:$C$47,MATCH(C20,Категории!$A$5:$A$47,0)),"?"))</f>
        <v>Переменные</v>
      </c>
      <c r="M20" s="34" t="str">
        <f>IF(AND(A20="",B20="",C20="",D20=""),"",IF(A20="","! нет даты",IF(NOT(ISNUMBER(A20)),"! дата текстом",IF(YEAR(A20)&lt;&gt;Настройки!$B$4,"! другой год",IF(C20="","! нет категории",IF(K20="?","! категории нет в списке",IF(D20="","! нет суммы",IF(NOT(ISNUMBER(D20)),"! сумма текстом",IF(COUNTIFS($A$6:A20,A20,$C$6:C20,C20,$D$6:D20,D20,$B$6:B20,B20)&gt;1,"! возможен дубль","ok")))))))))</f>
        <v>ok</v>
      </c>
    </row>
    <row r="21" spans="1:13" ht="15" customHeight="1">
      <c r="A21" s="30">
        <v>46268</v>
      </c>
      <c r="B21" s="31" t="s">
        <v>218</v>
      </c>
      <c r="C21" s="32" t="s">
        <v>177</v>
      </c>
      <c r="D21" s="33">
        <v>450</v>
      </c>
      <c r="E21" s="32" t="s">
        <v>172</v>
      </c>
      <c r="F21" s="32" t="s">
        <v>178</v>
      </c>
      <c r="G21" s="32"/>
      <c r="H21" s="32" t="s">
        <v>174</v>
      </c>
      <c r="I21" s="31"/>
      <c r="J21" s="34" t="str">
        <f>IF(ISNUMBER(A21),INDEX(Настройки!$K$8:$K$19,MONTH(A21))&amp;" "&amp;YEAR(A21),"")</f>
        <v>Сентябрь 2026</v>
      </c>
      <c r="K21" s="35" t="str">
        <f>IF(C21="","",IFERROR(INDEX(Категории!$B$5:$B$47,MATCH(C21,Категории!$A$5:$A$47,0)),"?"))</f>
        <v>Расход</v>
      </c>
      <c r="L21" s="34" t="str">
        <f>IF(C21="","",IFERROR(INDEX(Категории!$C$5:$C$47,MATCH(C21,Категории!$A$5:$A$47,0)),"?"))</f>
        <v>Обязательные</v>
      </c>
      <c r="M21" s="34" t="str">
        <f>IF(AND(A21="",B21="",C21="",D21=""),"",IF(A21="","! нет даты",IF(NOT(ISNUMBER(A21)),"! дата текстом",IF(YEAR(A21)&lt;&gt;Настройки!$B$4,"! другой год",IF(C21="","! нет категории",IF(K21="?","! категории нет в списке",IF(D21="","! нет суммы",IF(NOT(ISNUMBER(D21)),"! сумма текстом",IF(COUNTIFS($A$6:A21,A21,$C$6:C21,C21,$D$6:D21,D21,$B$6:B21,B21)&gt;1,"! возможен дубль","ok")))))))))</f>
        <v>ok</v>
      </c>
    </row>
    <row r="22" spans="1:13" ht="15" customHeight="1">
      <c r="A22" s="30">
        <v>46267</v>
      </c>
      <c r="B22" s="36" t="s">
        <v>219</v>
      </c>
      <c r="C22" s="32" t="s">
        <v>207</v>
      </c>
      <c r="D22" s="33">
        <v>415.4</v>
      </c>
      <c r="E22" s="32" t="s">
        <v>182</v>
      </c>
      <c r="F22" s="32" t="s">
        <v>173</v>
      </c>
      <c r="G22" s="32"/>
      <c r="H22" s="32" t="s">
        <v>183</v>
      </c>
      <c r="I22" s="31"/>
      <c r="J22" s="34" t="str">
        <f>IF(ISNUMBER(A22),INDEX(Настройки!$K$8:$K$19,MONTH(A22))&amp;" "&amp;YEAR(A22),"")</f>
        <v>Сентябрь 2026</v>
      </c>
      <c r="K22" s="35" t="str">
        <f>IF(C22="","",IFERROR(INDEX(Категории!$B$5:$B$47,MATCH(C22,Категории!$A$5:$A$47,0)),"?"))</f>
        <v>Расход</v>
      </c>
      <c r="L22" s="34" t="str">
        <f>IF(C22="","",IFERROR(INDEX(Категории!$C$5:$C$47,MATCH(C22,Категории!$A$5:$A$47,0)),"?"))</f>
        <v>Переменные</v>
      </c>
      <c r="M22" s="34" t="str">
        <f>IF(AND(A22="",B22="",C22="",D22=""),"",IF(A22="","! нет даты",IF(NOT(ISNUMBER(A22)),"! дата текстом",IF(YEAR(A22)&lt;&gt;Настройки!$B$4,"! другой год",IF(C22="","! нет категории",IF(K22="?","! категории нет в списке",IF(D22="","! нет суммы",IF(NOT(ISNUMBER(D22)),"! сумма текстом",IF(COUNTIFS($A$6:A22,A22,$C$6:C22,C22,$D$6:D22,D22,$B$6:B22,B22)&gt;1,"! возможен дубль","ok")))))))))</f>
        <v>ok</v>
      </c>
    </row>
    <row r="23" spans="1:13" ht="15" customHeight="1">
      <c r="A23" s="30">
        <v>46266</v>
      </c>
      <c r="B23" s="31" t="s">
        <v>220</v>
      </c>
      <c r="C23" s="32" t="s">
        <v>221</v>
      </c>
      <c r="D23" s="33">
        <v>5200</v>
      </c>
      <c r="E23" s="32" t="s">
        <v>172</v>
      </c>
      <c r="F23" s="32" t="s">
        <v>173</v>
      </c>
      <c r="G23" s="32"/>
      <c r="H23" s="32" t="s">
        <v>174</v>
      </c>
      <c r="I23" s="31"/>
      <c r="J23" s="34" t="str">
        <f>IF(ISNUMBER(A23),INDEX(Настройки!$K$8:$K$19,MONTH(A23))&amp;" "&amp;YEAR(A23),"")</f>
        <v>Сентябрь 2026</v>
      </c>
      <c r="K23" s="35" t="str">
        <f>IF(C23="","",IFERROR(INDEX(Категории!$B$5:$B$47,MATCH(C23,Категории!$A$5:$A$47,0)),"?"))</f>
        <v>Расход</v>
      </c>
      <c r="L23" s="34" t="str">
        <f>IF(C23="","",IFERROR(INDEX(Категории!$C$5:$C$47,MATCH(C23,Категории!$A$5:$A$47,0)),"?"))</f>
        <v>Обязательные</v>
      </c>
      <c r="M23" s="34" t="str">
        <f>IF(AND(A23="",B23="",C23="",D23=""),"",IF(A23="","! нет даты",IF(NOT(ISNUMBER(A23)),"! дата текстом",IF(YEAR(A23)&lt;&gt;Настройки!$B$4,"! другой год",IF(C23="","! нет категории",IF(K23="?","! категории нет в списке",IF(D23="","! нет суммы",IF(NOT(ISNUMBER(D23)),"! сумма текстом",IF(COUNTIFS($A$6:A23,A23,$C$6:C23,C23,$D$6:D23,D23,$B$6:B23,B23)&gt;1,"! возможен дубль","ok")))))))))</f>
        <v>ok</v>
      </c>
    </row>
    <row r="24" spans="1:13" ht="15" customHeight="1">
      <c r="A24" s="30">
        <v>46266</v>
      </c>
      <c r="B24" s="31" t="s">
        <v>222</v>
      </c>
      <c r="C24" s="32" t="s">
        <v>223</v>
      </c>
      <c r="D24" s="33">
        <v>1180</v>
      </c>
      <c r="E24" s="32" t="s">
        <v>193</v>
      </c>
      <c r="F24" s="32" t="s">
        <v>173</v>
      </c>
      <c r="G24" s="32"/>
      <c r="H24" s="32" t="s">
        <v>174</v>
      </c>
      <c r="I24" s="31" t="s">
        <v>224</v>
      </c>
      <c r="J24" s="34" t="str">
        <f>IF(ISNUMBER(A24),INDEX(Настройки!$K$8:$K$19,MONTH(A24))&amp;" "&amp;YEAR(A24),"")</f>
        <v>Сентябрь 2026</v>
      </c>
      <c r="K24" s="35" t="str">
        <f>IF(C24="","",IFERROR(INDEX(Категории!$B$5:$B$47,MATCH(C24,Категории!$A$5:$A$47,0)),"?"))</f>
        <v>Расход</v>
      </c>
      <c r="L24" s="34" t="str">
        <f>IF(C24="","",IFERROR(INDEX(Категории!$C$5:$C$47,MATCH(C24,Категории!$A$5:$A$47,0)),"?"))</f>
        <v>Обязательные</v>
      </c>
      <c r="M24" s="34" t="str">
        <f>IF(AND(A24="",B24="",C24="",D24=""),"",IF(A24="","! нет даты",IF(NOT(ISNUMBER(A24)),"! дата текстом",IF(YEAR(A24)&lt;&gt;Настройки!$B$4,"! другой год",IF(C24="","! нет категории",IF(K24="?","! категории нет в списке",IF(D24="","! нет суммы",IF(NOT(ISNUMBER(D24)),"! сумма текстом",IF(COUNTIFS($A$6:A24,A24,$C$6:C24,C24,$D$6:D24,D24,$B$6:B24,B24)&gt;1,"! возможен дубль","ok")))))))))</f>
        <v>ok</v>
      </c>
    </row>
    <row r="25" spans="1:13" ht="15" customHeight="1">
      <c r="A25" s="30">
        <v>46264</v>
      </c>
      <c r="B25" s="31" t="s">
        <v>225</v>
      </c>
      <c r="C25" s="32" t="s">
        <v>226</v>
      </c>
      <c r="D25" s="33">
        <v>150</v>
      </c>
      <c r="E25" s="32" t="s">
        <v>208</v>
      </c>
      <c r="F25" s="32" t="s">
        <v>173</v>
      </c>
      <c r="G25" s="32"/>
      <c r="H25" s="32" t="s">
        <v>179</v>
      </c>
      <c r="I25" s="31"/>
      <c r="J25" s="34" t="str">
        <f>IF(ISNUMBER(A25),INDEX(Настройки!$K$8:$K$19,MONTH(A25))&amp;" "&amp;YEAR(A25),"")</f>
        <v>Август 2026</v>
      </c>
      <c r="K25" s="35" t="str">
        <f>IF(C25="","",IFERROR(INDEX(Категории!$B$5:$B$47,MATCH(C25,Категории!$A$5:$A$47,0)),"?"))</f>
        <v>Расход</v>
      </c>
      <c r="L25" s="34" t="str">
        <f>IF(C25="","",IFERROR(INDEX(Категории!$C$5:$C$47,MATCH(C25,Категории!$A$5:$A$47,0)),"?"))</f>
        <v>Обязательные</v>
      </c>
      <c r="M25" s="34" t="str">
        <f>IF(AND(A25="",B25="",C25="",D25=""),"",IF(A25="","! нет даты",IF(NOT(ISNUMBER(A25)),"! дата текстом",IF(YEAR(A25)&lt;&gt;Настройки!$B$4,"! другой год",IF(C25="","! нет категории",IF(K25="?","! категории нет в списке",IF(D25="","! нет суммы",IF(NOT(ISNUMBER(D25)),"! сумма текстом",IF(COUNTIFS($A$6:A25,A25,$C$6:C25,C25,$D$6:D25,D25,$B$6:B25,B25)&gt;1,"! возможен дубль","ok")))))))))</f>
        <v>ok</v>
      </c>
    </row>
    <row r="26" spans="1:13" ht="15" customHeight="1">
      <c r="A26" s="30">
        <v>46263</v>
      </c>
      <c r="B26" s="36" t="s">
        <v>227</v>
      </c>
      <c r="C26" s="32" t="s">
        <v>207</v>
      </c>
      <c r="D26" s="33">
        <v>470.9</v>
      </c>
      <c r="E26" s="32" t="s">
        <v>182</v>
      </c>
      <c r="F26" s="32" t="s">
        <v>173</v>
      </c>
      <c r="G26" s="32"/>
      <c r="H26" s="32" t="s">
        <v>183</v>
      </c>
      <c r="I26" s="31"/>
      <c r="J26" s="34" t="str">
        <f>IF(ISNUMBER(A26),INDEX(Настройки!$K$8:$K$19,MONTH(A26))&amp;" "&amp;YEAR(A26),"")</f>
        <v>Август 2026</v>
      </c>
      <c r="K26" s="35" t="str">
        <f>IF(C26="","",IFERROR(INDEX(Категории!$B$5:$B$47,MATCH(C26,Категории!$A$5:$A$47,0)),"?"))</f>
        <v>Расход</v>
      </c>
      <c r="L26" s="34" t="str">
        <f>IF(C26="","",IFERROR(INDEX(Категории!$C$5:$C$47,MATCH(C26,Категории!$A$5:$A$47,0)),"?"))</f>
        <v>Переменные</v>
      </c>
      <c r="M26" s="34" t="str">
        <f>IF(AND(A26="",B26="",C26="",D26=""),"",IF(A26="","! нет даты",IF(NOT(ISNUMBER(A26)),"! дата текстом",IF(YEAR(A26)&lt;&gt;Настройки!$B$4,"! другой год",IF(C26="","! нет категории",IF(K26="?","! категории нет в списке",IF(D26="","! нет суммы",IF(NOT(ISNUMBER(D26)),"! сумма текстом",IF(COUNTIFS($A$6:A26,A26,$C$6:C26,C26,$D$6:D26,D26,$B$6:B26,B26)&gt;1,"! возможен дубль","ok")))))))))</f>
        <v>ok</v>
      </c>
    </row>
    <row r="27" spans="1:13" ht="15" customHeight="1">
      <c r="A27" s="30">
        <v>46262</v>
      </c>
      <c r="B27" s="31" t="s">
        <v>228</v>
      </c>
      <c r="C27" s="32" t="s">
        <v>229</v>
      </c>
      <c r="D27" s="33">
        <v>1500</v>
      </c>
      <c r="E27" s="32" t="s">
        <v>201</v>
      </c>
      <c r="F27" s="32" t="s">
        <v>173</v>
      </c>
      <c r="G27" s="32"/>
      <c r="H27" s="32" t="s">
        <v>174</v>
      </c>
      <c r="I27" s="31" t="s">
        <v>230</v>
      </c>
      <c r="J27" s="34" t="str">
        <f>IF(ISNUMBER(A27),INDEX(Настройки!$K$8:$K$19,MONTH(A27))&amp;" "&amp;YEAR(A27),"")</f>
        <v>Август 2026</v>
      </c>
      <c r="K27" s="35" t="str">
        <f>IF(C27="","",IFERROR(INDEX(Категории!$B$5:$B$47,MATCH(C27,Категории!$A$5:$A$47,0)),"?"))</f>
        <v>Расход</v>
      </c>
      <c r="L27" s="34" t="str">
        <f>IF(C27="","",IFERROR(INDEX(Категории!$C$5:$C$47,MATCH(C27,Категории!$A$5:$A$47,0)),"?"))</f>
        <v>Накопления</v>
      </c>
      <c r="M27" s="34" t="str">
        <f>IF(AND(A27="",B27="",C27="",D27=""),"",IF(A27="","! нет даты",IF(NOT(ISNUMBER(A27)),"! дата текстом",IF(YEAR(A27)&lt;&gt;Настройки!$B$4,"! другой год",IF(C27="","! нет категории",IF(K27="?","! категории нет в списке",IF(D27="","! нет суммы",IF(NOT(ISNUMBER(D27)),"! сумма текстом",IF(COUNTIFS($A$6:A27,A27,$C$6:C27,C27,$D$6:D27,D27,$B$6:B27,B27)&gt;1,"! возможен дубль","ok")))))))))</f>
        <v>ok</v>
      </c>
    </row>
    <row r="28" spans="1:13" ht="15" customHeight="1">
      <c r="A28" s="30">
        <v>46261</v>
      </c>
      <c r="B28" s="31" t="s">
        <v>231</v>
      </c>
      <c r="C28" s="32" t="s">
        <v>177</v>
      </c>
      <c r="D28" s="33">
        <v>420</v>
      </c>
      <c r="E28" s="32" t="s">
        <v>205</v>
      </c>
      <c r="F28" s="32" t="s">
        <v>178</v>
      </c>
      <c r="G28" s="32"/>
      <c r="H28" s="32" t="s">
        <v>183</v>
      </c>
      <c r="I28" s="31"/>
      <c r="J28" s="34" t="str">
        <f>IF(ISNUMBER(A28),INDEX(Настройки!$K$8:$K$19,MONTH(A28))&amp;" "&amp;YEAR(A28),"")</f>
        <v>Август 2026</v>
      </c>
      <c r="K28" s="35" t="str">
        <f>IF(C28="","",IFERROR(INDEX(Категории!$B$5:$B$47,MATCH(C28,Категории!$A$5:$A$47,0)),"?"))</f>
        <v>Расход</v>
      </c>
      <c r="L28" s="34" t="str">
        <f>IF(C28="","",IFERROR(INDEX(Категории!$C$5:$C$47,MATCH(C28,Категории!$A$5:$A$47,0)),"?"))</f>
        <v>Обязательные</v>
      </c>
      <c r="M28" s="34" t="str">
        <f>IF(AND(A28="",B28="",C28="",D28=""),"",IF(A28="","! нет даты",IF(NOT(ISNUMBER(A28)),"! дата текстом",IF(YEAR(A28)&lt;&gt;Настройки!$B$4,"! другой год",IF(C28="","! нет категории",IF(K28="?","! категории нет в списке",IF(D28="","! нет суммы",IF(NOT(ISNUMBER(D28)),"! сумма текстом",IF(COUNTIFS($A$6:A28,A28,$C$6:C28,C28,$D$6:D28,D28,$B$6:B28,B28)&gt;1,"! возможен дубль","ok")))))))))</f>
        <v>ok</v>
      </c>
    </row>
    <row r="29" spans="1:13" ht="15" customHeight="1">
      <c r="A29" s="30">
        <v>46260</v>
      </c>
      <c r="B29" s="36" t="s">
        <v>232</v>
      </c>
      <c r="C29" s="32" t="s">
        <v>233</v>
      </c>
      <c r="D29" s="33">
        <v>310</v>
      </c>
      <c r="E29" s="32" t="s">
        <v>205</v>
      </c>
      <c r="F29" s="32" t="s">
        <v>198</v>
      </c>
      <c r="G29" s="32"/>
      <c r="H29" s="32" t="s">
        <v>183</v>
      </c>
      <c r="I29" s="31"/>
      <c r="J29" s="34" t="str">
        <f>IF(ISNUMBER(A29),INDEX(Настройки!$K$8:$K$19,MONTH(A29))&amp;" "&amp;YEAR(A29),"")</f>
        <v>Август 2026</v>
      </c>
      <c r="K29" s="35" t="str">
        <f>IF(C29="","",IFERROR(INDEX(Категории!$B$5:$B$47,MATCH(C29,Категории!$A$5:$A$47,0)),"?"))</f>
        <v>Расход</v>
      </c>
      <c r="L29" s="34" t="str">
        <f>IF(C29="","",IFERROR(INDEX(Категории!$C$5:$C$47,MATCH(C29,Категории!$A$5:$A$47,0)),"?"))</f>
        <v>Обязательные</v>
      </c>
      <c r="M29" s="34" t="str">
        <f>IF(AND(A29="",B29="",C29="",D29=""),"",IF(A29="","! нет даты",IF(NOT(ISNUMBER(A29)),"! дата текстом",IF(YEAR(A29)&lt;&gt;Настройки!$B$4,"! другой год",IF(C29="","! нет категории",IF(K29="?","! категории нет в списке",IF(D29="","! нет суммы",IF(NOT(ISNUMBER(D29)),"! сумма текстом",IF(COUNTIFS($A$6:A29,A29,$C$6:C29,C29,$D$6:D29,D29,$B$6:B29,B29)&gt;1,"! возможен дубль","ok")))))))))</f>
        <v>ok</v>
      </c>
    </row>
    <row r="30" spans="1:13" ht="15" customHeight="1">
      <c r="A30" s="30">
        <v>46259</v>
      </c>
      <c r="B30" s="31" t="s">
        <v>234</v>
      </c>
      <c r="C30" s="32" t="s">
        <v>235</v>
      </c>
      <c r="D30" s="33">
        <v>54.9</v>
      </c>
      <c r="E30" s="32" t="s">
        <v>182</v>
      </c>
      <c r="F30" s="32" t="s">
        <v>173</v>
      </c>
      <c r="G30" s="32"/>
      <c r="H30" s="32" t="s">
        <v>183</v>
      </c>
      <c r="I30" s="31"/>
      <c r="J30" s="34" t="str">
        <f>IF(ISNUMBER(A30),INDEX(Настройки!$K$8:$K$19,MONTH(A30))&amp;" "&amp;YEAR(A30),"")</f>
        <v>Август 2026</v>
      </c>
      <c r="K30" s="35" t="str">
        <f>IF(C30="","",IFERROR(INDEX(Категории!$B$5:$B$47,MATCH(C30,Категории!$A$5:$A$47,0)),"?"))</f>
        <v>Расход</v>
      </c>
      <c r="L30" s="34" t="str">
        <f>IF(C30="","",IFERROR(INDEX(Категории!$C$5:$C$47,MATCH(C30,Категории!$A$5:$A$47,0)),"?"))</f>
        <v>Переменные</v>
      </c>
      <c r="M30" s="34" t="str">
        <f>IF(AND(A30="",B30="",C30="",D30=""),"",IF(A30="","! нет даты",IF(NOT(ISNUMBER(A30)),"! дата текстом",IF(YEAR(A30)&lt;&gt;Настройки!$B$4,"! другой год",IF(C30="","! нет категории",IF(K30="?","! категории нет в списке",IF(D30="","! нет суммы",IF(NOT(ISNUMBER(D30)),"! сумма текстом",IF(COUNTIFS($A$6:A30,A30,$C$6:C30,C30,$D$6:D30,D30,$B$6:B30,B30)&gt;1,"! возможен дубль","ok")))))))))</f>
        <v>ok</v>
      </c>
    </row>
    <row r="31" spans="1:13" ht="15" customHeight="1">
      <c r="A31" s="30">
        <v>46259</v>
      </c>
      <c r="B31" s="31" t="s">
        <v>236</v>
      </c>
      <c r="C31" s="32" t="s">
        <v>237</v>
      </c>
      <c r="D31" s="33">
        <v>199</v>
      </c>
      <c r="E31" s="32" t="s">
        <v>182</v>
      </c>
      <c r="F31" s="32" t="s">
        <v>186</v>
      </c>
      <c r="G31" s="32"/>
      <c r="H31" s="32" t="s">
        <v>183</v>
      </c>
      <c r="I31" s="31"/>
      <c r="J31" s="34" t="str">
        <f>IF(ISNUMBER(A31),INDEX(Настройки!$K$8:$K$19,MONTH(A31))&amp;" "&amp;YEAR(A31),"")</f>
        <v>Август 2026</v>
      </c>
      <c r="K31" s="35" t="str">
        <f>IF(C31="","",IFERROR(INDEX(Категории!$B$5:$B$47,MATCH(C31,Категории!$A$5:$A$47,0)),"?"))</f>
        <v>Расход</v>
      </c>
      <c r="L31" s="34" t="str">
        <f>IF(C31="","",IFERROR(INDEX(Категории!$C$5:$C$47,MATCH(C31,Категории!$A$5:$A$47,0)),"?"))</f>
        <v>Переменные</v>
      </c>
      <c r="M31" s="34" t="str">
        <f>IF(AND(A31="",B31="",C31="",D31=""),"",IF(A31="","! нет даты",IF(NOT(ISNUMBER(A31)),"! дата текстом",IF(YEAR(A31)&lt;&gt;Настройки!$B$4,"! другой год",IF(C31="","! нет категории",IF(K31="?","! категории нет в списке",IF(D31="","! нет суммы",IF(NOT(ISNUMBER(D31)),"! сумма текстом",IF(COUNTIFS($A$6:A31,A31,$C$6:C31,C31,$D$6:D31,D31,$B$6:B31,B31)&gt;1,"! возможен дубль","ok")))))))))</f>
        <v>ok</v>
      </c>
    </row>
    <row r="32" spans="1:13" ht="15" customHeight="1">
      <c r="A32" s="30">
        <v>46257</v>
      </c>
      <c r="B32" s="31" t="s">
        <v>238</v>
      </c>
      <c r="C32" s="32" t="s">
        <v>181</v>
      </c>
      <c r="D32" s="33">
        <v>230</v>
      </c>
      <c r="E32" s="32" t="s">
        <v>182</v>
      </c>
      <c r="F32" s="32" t="s">
        <v>173</v>
      </c>
      <c r="G32" s="32"/>
      <c r="H32" s="32" t="s">
        <v>239</v>
      </c>
      <c r="I32" s="31"/>
      <c r="J32" s="34" t="str">
        <f>IF(ISNUMBER(A32),INDEX(Настройки!$K$8:$K$19,MONTH(A32))&amp;" "&amp;YEAR(A32),"")</f>
        <v>Август 2026</v>
      </c>
      <c r="K32" s="35" t="str">
        <f>IF(C32="","",IFERROR(INDEX(Категории!$B$5:$B$47,MATCH(C32,Категории!$A$5:$A$47,0)),"?"))</f>
        <v>Расход</v>
      </c>
      <c r="L32" s="34" t="str">
        <f>IF(C32="","",IFERROR(INDEX(Категории!$C$5:$C$47,MATCH(C32,Категории!$A$5:$A$47,0)),"?"))</f>
        <v>Переменные</v>
      </c>
      <c r="M32" s="34" t="str">
        <f>IF(AND(A32="",B32="",C32="",D32=""),"",IF(A32="","! нет даты",IF(NOT(ISNUMBER(A32)),"! дата текстом",IF(YEAR(A32)&lt;&gt;Настройки!$B$4,"! другой год",IF(C32="","! нет категории",IF(K32="?","! категории нет в списке",IF(D32="","! нет суммы",IF(NOT(ISNUMBER(D32)),"! сумма текстом",IF(COUNTIFS($A$6:A32,A32,$C$6:C32,C32,$D$6:D32,D32,$B$6:B32,B32)&gt;1,"! возможен дубль","ok")))))))))</f>
        <v>ok</v>
      </c>
    </row>
    <row r="33" spans="1:13" ht="15" customHeight="1">
      <c r="A33" s="30">
        <v>46256</v>
      </c>
      <c r="B33" s="31" t="s">
        <v>240</v>
      </c>
      <c r="C33" s="32" t="s">
        <v>241</v>
      </c>
      <c r="D33" s="33">
        <v>1860</v>
      </c>
      <c r="E33" s="32" t="s">
        <v>182</v>
      </c>
      <c r="F33" s="32" t="s">
        <v>173</v>
      </c>
      <c r="G33" s="32"/>
      <c r="H33" s="32" t="s">
        <v>183</v>
      </c>
      <c r="I33" s="31"/>
      <c r="J33" s="34" t="str">
        <f>IF(ISNUMBER(A33),INDEX(Настройки!$K$8:$K$19,MONTH(A33))&amp;" "&amp;YEAR(A33),"")</f>
        <v>Август 2026</v>
      </c>
      <c r="K33" s="35" t="str">
        <f>IF(C33="","",IFERROR(INDEX(Категории!$B$5:$B$47,MATCH(C33,Категории!$A$5:$A$47,0)),"?"))</f>
        <v>Расход</v>
      </c>
      <c r="L33" s="34" t="str">
        <f>IF(C33="","",IFERROR(INDEX(Категории!$C$5:$C$47,MATCH(C33,Категории!$A$5:$A$47,0)),"?"))</f>
        <v>Переменные</v>
      </c>
      <c r="M33" s="34" t="str">
        <f>IF(AND(A33="",B33="",C33="",D33=""),"",IF(A33="","! нет даты",IF(NOT(ISNUMBER(A33)),"! дата текстом",IF(YEAR(A33)&lt;&gt;Настройки!$B$4,"! другой год",IF(C33="","! нет категории",IF(K33="?","! категории нет в списке",IF(D33="","! нет суммы",IF(NOT(ISNUMBER(D33)),"! сумма текстом",IF(COUNTIFS($A$6:A33,A33,$C$6:C33,C33,$D$6:D33,D33,$B$6:B33,B33)&gt;1,"! возможен дубль","ok")))))))))</f>
        <v>ok</v>
      </c>
    </row>
    <row r="34" spans="1:13" ht="15" customHeight="1">
      <c r="A34" s="30">
        <v>46254</v>
      </c>
      <c r="B34" s="31" t="s">
        <v>170</v>
      </c>
      <c r="C34" s="32" t="s">
        <v>171</v>
      </c>
      <c r="D34" s="33">
        <v>170</v>
      </c>
      <c r="E34" s="32" t="s">
        <v>172</v>
      </c>
      <c r="F34" s="32" t="s">
        <v>173</v>
      </c>
      <c r="G34" s="32"/>
      <c r="H34" s="32" t="s">
        <v>174</v>
      </c>
      <c r="I34" s="31" t="s">
        <v>175</v>
      </c>
      <c r="J34" s="34" t="str">
        <f>IF(ISNUMBER(A34),INDEX(Настройки!$K$8:$K$19,MONTH(A34))&amp;" "&amp;YEAR(A34),"")</f>
        <v>Август 2026</v>
      </c>
      <c r="K34" s="35" t="str">
        <f>IF(C34="","",IFERROR(INDEX(Категории!$B$5:$B$47,MATCH(C34,Категории!$A$5:$A$47,0)),"?"))</f>
        <v>Доход</v>
      </c>
      <c r="L34" s="34" t="str">
        <f>IF(C34="","",IFERROR(INDEX(Категории!$C$5:$C$47,MATCH(C34,Категории!$A$5:$A$47,0)),"?"))</f>
        <v>Доходы</v>
      </c>
      <c r="M34" s="34" t="str">
        <f>IF(AND(A34="",B34="",C34="",D34=""),"",IF(A34="","! нет даты",IF(NOT(ISNUMBER(A34)),"! дата текстом",IF(YEAR(A34)&lt;&gt;Настройки!$B$4,"! другой год",IF(C34="","! нет категории",IF(K34="?","! категории нет в списке",IF(D34="","! нет суммы",IF(NOT(ISNUMBER(D34)),"! сумма текстом",IF(COUNTIFS($A$6:A34,A34,$C$6:C34,C34,$D$6:D34,D34,$B$6:B34,B34)&gt;1,"! возможен дубль","ok")))))))))</f>
        <v>ok</v>
      </c>
    </row>
    <row r="35" spans="1:13" ht="15" customHeight="1">
      <c r="A35" s="30">
        <v>46252</v>
      </c>
      <c r="B35" s="36" t="s">
        <v>242</v>
      </c>
      <c r="C35" s="32" t="s">
        <v>243</v>
      </c>
      <c r="D35" s="33">
        <v>-199.9</v>
      </c>
      <c r="E35" s="32" t="s">
        <v>205</v>
      </c>
      <c r="F35" s="32" t="s">
        <v>198</v>
      </c>
      <c r="G35" s="32"/>
      <c r="H35" s="32" t="s">
        <v>183</v>
      </c>
      <c r="I35" s="31" t="s">
        <v>244</v>
      </c>
      <c r="J35" s="34" t="str">
        <f>IF(ISNUMBER(A35),INDEX(Настройки!$K$8:$K$19,MONTH(A35))&amp;" "&amp;YEAR(A35),"")</f>
        <v>Август 2026</v>
      </c>
      <c r="K35" s="35" t="str">
        <f>IF(C35="","",IFERROR(INDEX(Категории!$B$5:$B$47,MATCH(C35,Категории!$A$5:$A$47,0)),"?"))</f>
        <v>Расход</v>
      </c>
      <c r="L35" s="34" t="str">
        <f>IF(C35="","",IFERROR(INDEX(Категории!$C$5:$C$47,MATCH(C35,Категории!$A$5:$A$47,0)),"?"))</f>
        <v>Переменные</v>
      </c>
      <c r="M35" s="34" t="str">
        <f>IF(AND(A35="",B35="",C35="",D35=""),"",IF(A35="","! нет даты",IF(NOT(ISNUMBER(A35)),"! дата текстом",IF(YEAR(A35)&lt;&gt;Настройки!$B$4,"! другой год",IF(C35="","! нет категории",IF(K35="?","! категории нет в списке",IF(D35="","! нет суммы",IF(NOT(ISNUMBER(D35)),"! сумма текстом",IF(COUNTIFS($A$6:A35,A35,$C$6:C35,C35,$D$6:D35,D35,$B$6:B35,B35)&gt;1,"! возможен дубль","ok")))))))))</f>
        <v>ok</v>
      </c>
    </row>
    <row r="36" spans="1:13" ht="15" customHeight="1">
      <c r="A36" s="30">
        <v>46250</v>
      </c>
      <c r="B36" s="36" t="s">
        <v>245</v>
      </c>
      <c r="C36" s="32" t="s">
        <v>207</v>
      </c>
      <c r="D36" s="33">
        <v>521.6</v>
      </c>
      <c r="E36" s="32" t="s">
        <v>205</v>
      </c>
      <c r="F36" s="32" t="s">
        <v>173</v>
      </c>
      <c r="G36" s="32"/>
      <c r="H36" s="32" t="s">
        <v>183</v>
      </c>
      <c r="I36" s="31"/>
      <c r="J36" s="34" t="str">
        <f>IF(ISNUMBER(A36),INDEX(Настройки!$K$8:$K$19,MONTH(A36))&amp;" "&amp;YEAR(A36),"")</f>
        <v>Август 2026</v>
      </c>
      <c r="K36" s="35" t="str">
        <f>IF(C36="","",IFERROR(INDEX(Категории!$B$5:$B$47,MATCH(C36,Категории!$A$5:$A$47,0)),"?"))</f>
        <v>Расход</v>
      </c>
      <c r="L36" s="34" t="str">
        <f>IF(C36="","",IFERROR(INDEX(Категории!$C$5:$C$47,MATCH(C36,Категории!$A$5:$A$47,0)),"?"))</f>
        <v>Переменные</v>
      </c>
      <c r="M36" s="34" t="str">
        <f>IF(AND(A36="",B36="",C36="",D36=""),"",IF(A36="","! нет даты",IF(NOT(ISNUMBER(A36)),"! дата текстом",IF(YEAR(A36)&lt;&gt;Настройки!$B$4,"! другой год",IF(C36="","! нет категории",IF(K36="?","! категории нет в списке",IF(D36="","! нет суммы",IF(NOT(ISNUMBER(D36)),"! сумма текстом",IF(COUNTIFS($A$6:A36,A36,$C$6:C36,C36,$D$6:D36,D36,$B$6:B36,B36)&gt;1,"! возможен дубль","ok")))))))))</f>
        <v>ok</v>
      </c>
    </row>
    <row r="37" spans="1:13" ht="15" customHeight="1">
      <c r="A37" s="30">
        <v>46249</v>
      </c>
      <c r="B37" s="36" t="s">
        <v>246</v>
      </c>
      <c r="C37" s="32" t="s">
        <v>247</v>
      </c>
      <c r="D37" s="33">
        <v>640</v>
      </c>
      <c r="E37" s="32" t="s">
        <v>182</v>
      </c>
      <c r="F37" s="32" t="s">
        <v>173</v>
      </c>
      <c r="G37" s="32"/>
      <c r="H37" s="32" t="s">
        <v>183</v>
      </c>
      <c r="I37" s="31" t="s">
        <v>248</v>
      </c>
      <c r="J37" s="34" t="str">
        <f>IF(ISNUMBER(A37),INDEX(Настройки!$K$8:$K$19,MONTH(A37))&amp;" "&amp;YEAR(A37),"")</f>
        <v>Август 2026</v>
      </c>
      <c r="K37" s="35" t="str">
        <f>IF(C37="","",IFERROR(INDEX(Категории!$B$5:$B$47,MATCH(C37,Категории!$A$5:$A$47,0)),"?"))</f>
        <v>Расход</v>
      </c>
      <c r="L37" s="34" t="str">
        <f>IF(C37="","",IFERROR(INDEX(Категории!$C$5:$C$47,MATCH(C37,Категории!$A$5:$A$47,0)),"?"))</f>
        <v>Обязательные</v>
      </c>
      <c r="M37" s="34" t="str">
        <f>IF(AND(A37="",B37="",C37="",D37=""),"",IF(A37="","! нет даты",IF(NOT(ISNUMBER(A37)),"! дата текстом",IF(YEAR(A37)&lt;&gt;Настройки!$B$4,"! другой год",IF(C37="","! нет категории",IF(K37="?","! категории нет в списке",IF(D37="","! нет суммы",IF(NOT(ISNUMBER(D37)),"! сумма текстом",IF(COUNTIFS($A$6:A37,A37,$C$6:C37,C37,$D$6:D37,D37,$B$6:B37,B37)&gt;1,"! возможен дубль","ok")))))))))</f>
        <v>ok</v>
      </c>
    </row>
    <row r="38" spans="1:13" ht="15" customHeight="1">
      <c r="A38" s="30">
        <v>46248</v>
      </c>
      <c r="B38" s="36" t="s">
        <v>191</v>
      </c>
      <c r="C38" s="32" t="s">
        <v>192</v>
      </c>
      <c r="D38" s="33">
        <v>99.9</v>
      </c>
      <c r="E38" s="32" t="s">
        <v>193</v>
      </c>
      <c r="F38" s="32" t="s">
        <v>173</v>
      </c>
      <c r="G38" s="32"/>
      <c r="H38" s="32" t="s">
        <v>174</v>
      </c>
      <c r="I38" s="31"/>
      <c r="J38" s="34" t="str">
        <f>IF(ISNUMBER(A38),INDEX(Настройки!$K$8:$K$19,MONTH(A38))&amp;" "&amp;YEAR(A38),"")</f>
        <v>Август 2026</v>
      </c>
      <c r="K38" s="35" t="str">
        <f>IF(C38="","",IFERROR(INDEX(Категории!$B$5:$B$47,MATCH(C38,Категории!$A$5:$A$47,0)),"?"))</f>
        <v>Расход</v>
      </c>
      <c r="L38" s="34" t="str">
        <f>IF(C38="","",IFERROR(INDEX(Категории!$C$5:$C$47,MATCH(C38,Категории!$A$5:$A$47,0)),"?"))</f>
        <v>Обязательные</v>
      </c>
      <c r="M38" s="34" t="str">
        <f>IF(AND(A38="",B38="",C38="",D38=""),"",IF(A38="","! нет даты",IF(NOT(ISNUMBER(A38)),"! дата текстом",IF(YEAR(A38)&lt;&gt;Настройки!$B$4,"! другой год",IF(C38="","! нет категории",IF(K38="?","! категории нет в списке",IF(D38="","! нет суммы",IF(NOT(ISNUMBER(D38)),"! сумма текстом",IF(COUNTIFS($A$6:A38,A38,$C$6:C38,C38,$D$6:D38,D38,$B$6:B38,B38)&gt;1,"! возможен дубль","ok")))))))))</f>
        <v>ok</v>
      </c>
    </row>
    <row r="39" spans="1:13" ht="15" customHeight="1">
      <c r="A39" s="30">
        <v>46246</v>
      </c>
      <c r="B39" s="36" t="s">
        <v>249</v>
      </c>
      <c r="C39" s="32" t="s">
        <v>243</v>
      </c>
      <c r="D39" s="33">
        <v>349.8</v>
      </c>
      <c r="E39" s="32" t="s">
        <v>205</v>
      </c>
      <c r="F39" s="32" t="s">
        <v>198</v>
      </c>
      <c r="G39" s="32"/>
      <c r="H39" s="32" t="s">
        <v>183</v>
      </c>
      <c r="I39" s="31"/>
      <c r="J39" s="34" t="str">
        <f>IF(ISNUMBER(A39),INDEX(Настройки!$K$8:$K$19,MONTH(A39))&amp;" "&amp;YEAR(A39),"")</f>
        <v>Август 2026</v>
      </c>
      <c r="K39" s="35" t="str">
        <f>IF(C39="","",IFERROR(INDEX(Категории!$B$5:$B$47,MATCH(C39,Категории!$A$5:$A$47,0)),"?"))</f>
        <v>Расход</v>
      </c>
      <c r="L39" s="34" t="str">
        <f>IF(C39="","",IFERROR(INDEX(Категории!$C$5:$C$47,MATCH(C39,Категории!$A$5:$A$47,0)),"?"))</f>
        <v>Переменные</v>
      </c>
      <c r="M39" s="34" t="str">
        <f>IF(AND(A39="",B39="",C39="",D39=""),"",IF(A39="","! нет даты",IF(NOT(ISNUMBER(A39)),"! дата текстом",IF(YEAR(A39)&lt;&gt;Настройки!$B$4,"! другой год",IF(C39="","! нет категории",IF(K39="?","! категории нет в списке",IF(D39="","! нет суммы",IF(NOT(ISNUMBER(D39)),"! сумма текстом",IF(COUNTIFS($A$6:A39,A39,$C$6:C39,C39,$D$6:D39,D39,$B$6:B39,B39)&gt;1,"! возможен дубль","ok")))))))))</f>
        <v>ok</v>
      </c>
    </row>
    <row r="40" spans="1:13" ht="15" customHeight="1">
      <c r="A40" s="30">
        <v>46244</v>
      </c>
      <c r="B40" s="31" t="s">
        <v>196</v>
      </c>
      <c r="C40" s="32" t="s">
        <v>91</v>
      </c>
      <c r="D40" s="33">
        <v>9800</v>
      </c>
      <c r="E40" s="32" t="s">
        <v>172</v>
      </c>
      <c r="F40" s="32" t="s">
        <v>186</v>
      </c>
      <c r="G40" s="32"/>
      <c r="H40" s="32" t="s">
        <v>174</v>
      </c>
      <c r="I40" s="31" t="s">
        <v>197</v>
      </c>
      <c r="J40" s="34" t="str">
        <f>IF(ISNUMBER(A40),INDEX(Настройки!$K$8:$K$19,MONTH(A40))&amp;" "&amp;YEAR(A40),"")</f>
        <v>Август 2026</v>
      </c>
      <c r="K40" s="35" t="str">
        <f>IF(C40="","",IFERROR(INDEX(Категории!$B$5:$B$47,MATCH(C40,Категории!$A$5:$A$47,0)),"?"))</f>
        <v>Доход</v>
      </c>
      <c r="L40" s="34" t="str">
        <f>IF(C40="","",IFERROR(INDEX(Категории!$C$5:$C$47,MATCH(C40,Категории!$A$5:$A$47,0)),"?"))</f>
        <v>Доходы</v>
      </c>
      <c r="M40" s="34" t="str">
        <f>IF(AND(A40="",B40="",C40="",D40=""),"",IF(A40="","! нет даты",IF(NOT(ISNUMBER(A40)),"! дата текстом",IF(YEAR(A40)&lt;&gt;Настройки!$B$4,"! другой год",IF(C40="","! нет категории",IF(K40="?","! категории нет в списке",IF(D40="","! нет суммы",IF(NOT(ISNUMBER(D40)),"! сумма текстом",IF(COUNTIFS($A$6:A40,A40,$C$6:C40,C40,$D$6:D40,D40,$B$6:B40,B40)&gt;1,"! возможен дубль","ok")))))))))</f>
        <v>ok</v>
      </c>
    </row>
    <row r="41" spans="1:13" ht="15" customHeight="1">
      <c r="A41" s="30">
        <v>46244</v>
      </c>
      <c r="B41" s="31" t="s">
        <v>196</v>
      </c>
      <c r="C41" s="32" t="s">
        <v>91</v>
      </c>
      <c r="D41" s="33">
        <v>7200</v>
      </c>
      <c r="E41" s="32" t="s">
        <v>172</v>
      </c>
      <c r="F41" s="32" t="s">
        <v>198</v>
      </c>
      <c r="G41" s="32"/>
      <c r="H41" s="32" t="s">
        <v>174</v>
      </c>
      <c r="I41" s="31" t="s">
        <v>197</v>
      </c>
      <c r="J41" s="34" t="str">
        <f>IF(ISNUMBER(A41),INDEX(Настройки!$K$8:$K$19,MONTH(A41))&amp;" "&amp;YEAR(A41),"")</f>
        <v>Август 2026</v>
      </c>
      <c r="K41" s="35" t="str">
        <f>IF(C41="","",IFERROR(INDEX(Категории!$B$5:$B$47,MATCH(C41,Категории!$A$5:$A$47,0)),"?"))</f>
        <v>Доход</v>
      </c>
      <c r="L41" s="34" t="str">
        <f>IF(C41="","",IFERROR(INDEX(Категории!$C$5:$C$47,MATCH(C41,Категории!$A$5:$A$47,0)),"?"))</f>
        <v>Доходы</v>
      </c>
      <c r="M41" s="34" t="str">
        <f>IF(AND(A41="",B41="",C41="",D41=""),"",IF(A41="","! нет даты",IF(NOT(ISNUMBER(A41)),"! дата текстом",IF(YEAR(A41)&lt;&gt;Настройки!$B$4,"! другой год",IF(C41="","! нет категории",IF(K41="?","! категории нет в списке",IF(D41="","! нет суммы",IF(NOT(ISNUMBER(D41)),"! сумма текстом",IF(COUNTIFS($A$6:A41,A41,$C$6:C41,C41,$D$6:D41,D41,$B$6:B41,B41)&gt;1,"! возможен дубль","ok")))))))))</f>
        <v>ok</v>
      </c>
    </row>
    <row r="42" spans="1:13" ht="15" customHeight="1">
      <c r="A42" s="30">
        <v>46244</v>
      </c>
      <c r="B42" s="31" t="s">
        <v>199</v>
      </c>
      <c r="C42" s="32" t="s">
        <v>200</v>
      </c>
      <c r="D42" s="33">
        <v>2685.4</v>
      </c>
      <c r="E42" s="32" t="s">
        <v>201</v>
      </c>
      <c r="F42" s="32" t="s">
        <v>173</v>
      </c>
      <c r="G42" s="32"/>
      <c r="H42" s="32" t="s">
        <v>174</v>
      </c>
      <c r="I42" s="31" t="s">
        <v>202</v>
      </c>
      <c r="J42" s="34" t="str">
        <f>IF(ISNUMBER(A42),INDEX(Настройки!$K$8:$K$19,MONTH(A42))&amp;" "&amp;YEAR(A42),"")</f>
        <v>Август 2026</v>
      </c>
      <c r="K42" s="35" t="str">
        <f>IF(C42="","",IFERROR(INDEX(Категории!$B$5:$B$47,MATCH(C42,Категории!$A$5:$A$47,0)),"?"))</f>
        <v>Перевод</v>
      </c>
      <c r="L42" s="34" t="str">
        <f>IF(C42="","",IFERROR(INDEX(Категории!$C$5:$C$47,MATCH(C42,Категории!$A$5:$A$47,0)),"?"))</f>
        <v>Переводы</v>
      </c>
      <c r="M42" s="34" t="str">
        <f>IF(AND(A42="",B42="",C42="",D42=""),"",IF(A42="","! нет даты",IF(NOT(ISNUMBER(A42)),"! дата текстом",IF(YEAR(A42)&lt;&gt;Настройки!$B$4,"! другой год",IF(C42="","! нет категории",IF(K42="?","! категории нет в списке",IF(D42="","! нет суммы",IF(NOT(ISNUMBER(D42)),"! сумма текстом",IF(COUNTIFS($A$6:A42,A42,$C$6:C42,C42,$D$6:D42,D42,$B$6:B42,B42)&gt;1,"! возможен дубль","ok")))))))))</f>
        <v>ok</v>
      </c>
    </row>
    <row r="43" spans="1:13" ht="15" customHeight="1">
      <c r="A43" s="30">
        <v>46243</v>
      </c>
      <c r="B43" s="31" t="s">
        <v>206</v>
      </c>
      <c r="C43" s="32" t="s">
        <v>207</v>
      </c>
      <c r="D43" s="33">
        <v>140</v>
      </c>
      <c r="E43" s="32" t="s">
        <v>208</v>
      </c>
      <c r="F43" s="32" t="s">
        <v>173</v>
      </c>
      <c r="G43" s="32"/>
      <c r="H43" s="32" t="s">
        <v>209</v>
      </c>
      <c r="I43" s="31" t="s">
        <v>210</v>
      </c>
      <c r="J43" s="34" t="str">
        <f>IF(ISNUMBER(A43),INDEX(Настройки!$K$8:$K$19,MONTH(A43))&amp;" "&amp;YEAR(A43),"")</f>
        <v>Август 2026</v>
      </c>
      <c r="K43" s="35" t="str">
        <f>IF(C43="","",IFERROR(INDEX(Категории!$B$5:$B$47,MATCH(C43,Категории!$A$5:$A$47,0)),"?"))</f>
        <v>Расход</v>
      </c>
      <c r="L43" s="34" t="str">
        <f>IF(C43="","",IFERROR(INDEX(Категории!$C$5:$C$47,MATCH(C43,Категории!$A$5:$A$47,0)),"?"))</f>
        <v>Переменные</v>
      </c>
      <c r="M43" s="34" t="str">
        <f>IF(AND(A43="",B43="",C43="",D43=""),"",IF(A43="","! нет даты",IF(NOT(ISNUMBER(A43)),"! дата текстом",IF(YEAR(A43)&lt;&gt;Настройки!$B$4,"! другой год",IF(C43="","! нет категории",IF(K43="?","! категории нет в списке",IF(D43="","! нет суммы",IF(NOT(ISNUMBER(D43)),"! сумма текстом",IF(COUNTIFS($A$6:A43,A43,$C$6:C43,C43,$D$6:D43,D43,$B$6:B43,B43)&gt;1,"! возможен дубль","ok")))))))))</f>
        <v>ok</v>
      </c>
    </row>
    <row r="44" spans="1:13" ht="15" customHeight="1">
      <c r="A44" s="30">
        <v>46242</v>
      </c>
      <c r="B44" s="31" t="s">
        <v>211</v>
      </c>
      <c r="C44" s="32" t="s">
        <v>76</v>
      </c>
      <c r="D44" s="33">
        <v>500</v>
      </c>
      <c r="E44" s="32" t="s">
        <v>201</v>
      </c>
      <c r="F44" s="32" t="s">
        <v>173</v>
      </c>
      <c r="G44" s="32"/>
      <c r="H44" s="32" t="s">
        <v>174</v>
      </c>
      <c r="I44" s="31" t="s">
        <v>212</v>
      </c>
      <c r="J44" s="34" t="str">
        <f>IF(ISNUMBER(A44),INDEX(Настройки!$K$8:$K$19,MONTH(A44))&amp;" "&amp;YEAR(A44),"")</f>
        <v>Август 2026</v>
      </c>
      <c r="K44" s="35" t="str">
        <f>IF(C44="","",IFERROR(INDEX(Категории!$B$5:$B$47,MATCH(C44,Категории!$A$5:$A$47,0)),"?"))</f>
        <v>Перевод</v>
      </c>
      <c r="L44" s="34" t="str">
        <f>IF(C44="","",IFERROR(INDEX(Категории!$C$5:$C$47,MATCH(C44,Категории!$A$5:$A$47,0)),"?"))</f>
        <v>Переводы</v>
      </c>
      <c r="M44" s="34" t="str">
        <f>IF(AND(A44="",B44="",C44="",D44=""),"",IF(A44="","! нет даты",IF(NOT(ISNUMBER(A44)),"! дата текстом",IF(YEAR(A44)&lt;&gt;Настройки!$B$4,"! другой год",IF(C44="","! нет категории",IF(K44="?","! категории нет в списке",IF(D44="","! нет суммы",IF(NOT(ISNUMBER(D44)),"! сумма текстом",IF(COUNTIFS($A$6:A44,A44,$C$6:C44,C44,$D$6:D44,D44,$B$6:B44,B44)&gt;1,"! возможен дубль","ok")))))))))</f>
        <v>ok</v>
      </c>
    </row>
    <row r="45" spans="1:13" ht="15" customHeight="1">
      <c r="A45" s="30">
        <v>46241</v>
      </c>
      <c r="B45" s="31" t="s">
        <v>250</v>
      </c>
      <c r="C45" s="32" t="s">
        <v>181</v>
      </c>
      <c r="D45" s="33">
        <v>84</v>
      </c>
      <c r="E45" s="32" t="s">
        <v>205</v>
      </c>
      <c r="F45" s="32" t="s">
        <v>198</v>
      </c>
      <c r="G45" s="32"/>
      <c r="H45" s="32" t="s">
        <v>239</v>
      </c>
      <c r="I45" s="31"/>
      <c r="J45" s="34" t="str">
        <f>IF(ISNUMBER(A45),INDEX(Настройки!$K$8:$K$19,MONTH(A45))&amp;" "&amp;YEAR(A45),"")</f>
        <v>Август 2026</v>
      </c>
      <c r="K45" s="35" t="str">
        <f>IF(C45="","",IFERROR(INDEX(Категории!$B$5:$B$47,MATCH(C45,Категории!$A$5:$A$47,0)),"?"))</f>
        <v>Расход</v>
      </c>
      <c r="L45" s="34" t="str">
        <f>IF(C45="","",IFERROR(INDEX(Категории!$C$5:$C$47,MATCH(C45,Категории!$A$5:$A$47,0)),"?"))</f>
        <v>Переменные</v>
      </c>
      <c r="M45" s="34" t="str">
        <f>IF(AND(A45="",B45="",C45="",D45=""),"",IF(A45="","! нет даты",IF(NOT(ISNUMBER(A45)),"! дата текстом",IF(YEAR(A45)&lt;&gt;Настройки!$B$4,"! другой год",IF(C45="","! нет категории",IF(K45="?","! категории нет в списке",IF(D45="","! нет суммы",IF(NOT(ISNUMBER(D45)),"! сумма текстом",IF(COUNTIFS($A$6:A45,A45,$C$6:C45,C45,$D$6:D45,D45,$B$6:B45,B45)&gt;1,"! возможен дубль","ok")))))))))</f>
        <v>ok</v>
      </c>
    </row>
    <row r="46" spans="1:13" ht="15" customHeight="1">
      <c r="A46" s="30">
        <v>46239</v>
      </c>
      <c r="B46" s="31" t="s">
        <v>215</v>
      </c>
      <c r="C46" s="32" t="s">
        <v>185</v>
      </c>
      <c r="D46" s="33">
        <v>350</v>
      </c>
      <c r="E46" s="32" t="s">
        <v>205</v>
      </c>
      <c r="F46" s="32" t="s">
        <v>173</v>
      </c>
      <c r="G46" s="32" t="s">
        <v>251</v>
      </c>
      <c r="H46" s="32" t="s">
        <v>183</v>
      </c>
      <c r="I46" s="31" t="s">
        <v>217</v>
      </c>
      <c r="J46" s="34" t="str">
        <f>IF(ISNUMBER(A46),INDEX(Настройки!$K$8:$K$19,MONTH(A46))&amp;" "&amp;YEAR(A46),"")</f>
        <v>Август 2026</v>
      </c>
      <c r="K46" s="35" t="str">
        <f>IF(C46="","",IFERROR(INDEX(Категории!$B$5:$B$47,MATCH(C46,Категории!$A$5:$A$47,0)),"?"))</f>
        <v>Расход</v>
      </c>
      <c r="L46" s="34" t="str">
        <f>IF(C46="","",IFERROR(INDEX(Категории!$C$5:$C$47,MATCH(C46,Категории!$A$5:$A$47,0)),"?"))</f>
        <v>Переменные</v>
      </c>
      <c r="M46" s="34" t="str">
        <f>IF(AND(A46="",B46="",C46="",D46=""),"",IF(A46="","! нет даты",IF(NOT(ISNUMBER(A46)),"! дата текстом",IF(YEAR(A46)&lt;&gt;Настройки!$B$4,"! другой год",IF(C46="","! нет категории",IF(K46="?","! категории нет в списке",IF(D46="","! нет суммы",IF(NOT(ISNUMBER(D46)),"! сумма текстом",IF(COUNTIFS($A$6:A46,A46,$C$6:C46,C46,$D$6:D46,D46,$B$6:B46,B46)&gt;1,"! возможен дубль","ok")))))))))</f>
        <v>ok</v>
      </c>
    </row>
    <row r="47" spans="1:13" ht="15" customHeight="1">
      <c r="A47" s="30">
        <v>46237</v>
      </c>
      <c r="B47" s="36" t="s">
        <v>219</v>
      </c>
      <c r="C47" s="32" t="s">
        <v>207</v>
      </c>
      <c r="D47" s="33">
        <v>398.2</v>
      </c>
      <c r="E47" s="32" t="s">
        <v>182</v>
      </c>
      <c r="F47" s="32" t="s">
        <v>173</v>
      </c>
      <c r="G47" s="32"/>
      <c r="H47" s="32" t="s">
        <v>183</v>
      </c>
      <c r="I47" s="31"/>
      <c r="J47" s="34" t="str">
        <f>IF(ISNUMBER(A47),INDEX(Настройки!$K$8:$K$19,MONTH(A47))&amp;" "&amp;YEAR(A47),"")</f>
        <v>Август 2026</v>
      </c>
      <c r="K47" s="35" t="str">
        <f>IF(C47="","",IFERROR(INDEX(Категории!$B$5:$B$47,MATCH(C47,Категории!$A$5:$A$47,0)),"?"))</f>
        <v>Расход</v>
      </c>
      <c r="L47" s="34" t="str">
        <f>IF(C47="","",IFERROR(INDEX(Категории!$C$5:$C$47,MATCH(C47,Категории!$A$5:$A$47,0)),"?"))</f>
        <v>Переменные</v>
      </c>
      <c r="M47" s="34" t="str">
        <f>IF(AND(A47="",B47="",C47="",D47=""),"",IF(A47="","! нет даты",IF(NOT(ISNUMBER(A47)),"! дата текстом",IF(YEAR(A47)&lt;&gt;Настройки!$B$4,"! другой год",IF(C47="","! нет категории",IF(K47="?","! категории нет в списке",IF(D47="","! нет суммы",IF(NOT(ISNUMBER(D47)),"! сумма текстом",IF(COUNTIFS($A$6:A47,A47,$C$6:C47,C47,$D$6:D47,D47,$B$6:B47,B47)&gt;1,"! возможен дубль","ok")))))))))</f>
        <v>ok</v>
      </c>
    </row>
    <row r="48" spans="1:13" ht="15" customHeight="1">
      <c r="A48" s="30">
        <v>46235</v>
      </c>
      <c r="B48" s="31" t="s">
        <v>220</v>
      </c>
      <c r="C48" s="32" t="s">
        <v>221</v>
      </c>
      <c r="D48" s="33">
        <v>5200</v>
      </c>
      <c r="E48" s="32" t="s">
        <v>172</v>
      </c>
      <c r="F48" s="32" t="s">
        <v>173</v>
      </c>
      <c r="G48" s="32"/>
      <c r="H48" s="32" t="s">
        <v>174</v>
      </c>
      <c r="I48" s="31"/>
      <c r="J48" s="34" t="str">
        <f>IF(ISNUMBER(A48),INDEX(Настройки!$K$8:$K$19,MONTH(A48))&amp;" "&amp;YEAR(A48),"")</f>
        <v>Август 2026</v>
      </c>
      <c r="K48" s="35" t="str">
        <f>IF(C48="","",IFERROR(INDEX(Категории!$B$5:$B$47,MATCH(C48,Категории!$A$5:$A$47,0)),"?"))</f>
        <v>Расход</v>
      </c>
      <c r="L48" s="34" t="str">
        <f>IF(C48="","",IFERROR(INDEX(Категории!$C$5:$C$47,MATCH(C48,Категории!$A$5:$A$47,0)),"?"))</f>
        <v>Обязательные</v>
      </c>
      <c r="M48" s="34" t="str">
        <f>IF(AND(A48="",B48="",C48="",D48=""),"",IF(A48="","! нет даты",IF(NOT(ISNUMBER(A48)),"! дата текстом",IF(YEAR(A48)&lt;&gt;Настройки!$B$4,"! другой год",IF(C48="","! нет категории",IF(K48="?","! категории нет в списке",IF(D48="","! нет суммы",IF(NOT(ISNUMBER(D48)),"! сумма текстом",IF(COUNTIFS($A$6:A48,A48,$C$6:C48,C48,$D$6:D48,D48,$B$6:B48,B48)&gt;1,"! возможен дубль","ok")))))))))</f>
        <v>ok</v>
      </c>
    </row>
    <row r="49" spans="1:13" ht="15" customHeight="1">
      <c r="A49" s="30">
        <v>46233</v>
      </c>
      <c r="B49" s="31" t="s">
        <v>225</v>
      </c>
      <c r="C49" s="32" t="s">
        <v>226</v>
      </c>
      <c r="D49" s="33">
        <v>150</v>
      </c>
      <c r="E49" s="32" t="s">
        <v>208</v>
      </c>
      <c r="F49" s="32" t="s">
        <v>173</v>
      </c>
      <c r="G49" s="32"/>
      <c r="H49" s="32" t="s">
        <v>179</v>
      </c>
      <c r="I49" s="31"/>
      <c r="J49" s="34" t="str">
        <f>IF(ISNUMBER(A49),INDEX(Настройки!$K$8:$K$19,MONTH(A49))&amp;" "&amp;YEAR(A49),"")</f>
        <v>Июль 2026</v>
      </c>
      <c r="K49" s="35" t="str">
        <f>IF(C49="","",IFERROR(INDEX(Категории!$B$5:$B$47,MATCH(C49,Категории!$A$5:$A$47,0)),"?"))</f>
        <v>Расход</v>
      </c>
      <c r="L49" s="34" t="str">
        <f>IF(C49="","",IFERROR(INDEX(Категории!$C$5:$C$47,MATCH(C49,Категории!$A$5:$A$47,0)),"?"))</f>
        <v>Обязательные</v>
      </c>
      <c r="M49" s="34" t="str">
        <f>IF(AND(A49="",B49="",C49="",D49=""),"",IF(A49="","! нет даты",IF(NOT(ISNUMBER(A49)),"! дата текстом",IF(YEAR(A49)&lt;&gt;Настройки!$B$4,"! другой год",IF(C49="","! нет категории",IF(K49="?","! категории нет в списке",IF(D49="","! нет суммы",IF(NOT(ISNUMBER(D49)),"! сумма текстом",IF(COUNTIFS($A$6:A49,A49,$C$6:C49,C49,$D$6:D49,D49,$B$6:B49,B49)&gt;1,"! возможен дубль","ok")))))))))</f>
        <v>ok</v>
      </c>
    </row>
    <row r="50" spans="1:13" ht="15" customHeight="1">
      <c r="A50" s="30">
        <v>46232</v>
      </c>
      <c r="B50" s="36" t="s">
        <v>227</v>
      </c>
      <c r="C50" s="32" t="s">
        <v>207</v>
      </c>
      <c r="D50" s="33">
        <v>455.3</v>
      </c>
      <c r="E50" s="32" t="s">
        <v>182</v>
      </c>
      <c r="F50" s="32" t="s">
        <v>173</v>
      </c>
      <c r="G50" s="32"/>
      <c r="H50" s="32" t="s">
        <v>183</v>
      </c>
      <c r="I50" s="31"/>
      <c r="J50" s="34" t="str">
        <f>IF(ISNUMBER(A50),INDEX(Настройки!$K$8:$K$19,MONTH(A50))&amp;" "&amp;YEAR(A50),"")</f>
        <v>Июль 2026</v>
      </c>
      <c r="K50" s="35" t="str">
        <f>IF(C50="","",IFERROR(INDEX(Категории!$B$5:$B$47,MATCH(C50,Категории!$A$5:$A$47,0)),"?"))</f>
        <v>Расход</v>
      </c>
      <c r="L50" s="34" t="str">
        <f>IF(C50="","",IFERROR(INDEX(Категории!$C$5:$C$47,MATCH(C50,Категории!$A$5:$A$47,0)),"?"))</f>
        <v>Переменные</v>
      </c>
      <c r="M50" s="34" t="str">
        <f>IF(AND(A50="",B50="",C50="",D50=""),"",IF(A50="","! нет даты",IF(NOT(ISNUMBER(A50)),"! дата текстом",IF(YEAR(A50)&lt;&gt;Настройки!$B$4,"! другой год",IF(C50="","! нет категории",IF(K50="?","! категории нет в списке",IF(D50="","! нет суммы",IF(NOT(ISNUMBER(D50)),"! сумма текстом",IF(COUNTIFS($A$6:A50,A50,$C$6:C50,C50,$D$6:D50,D50,$B$6:B50,B50)&gt;1,"! возможен дубль","ok")))))))))</f>
        <v>ok</v>
      </c>
    </row>
    <row r="51" spans="1:13" ht="15" customHeight="1">
      <c r="A51" s="30">
        <v>46231</v>
      </c>
      <c r="B51" s="31" t="s">
        <v>228</v>
      </c>
      <c r="C51" s="32" t="s">
        <v>229</v>
      </c>
      <c r="D51" s="33">
        <v>1500</v>
      </c>
      <c r="E51" s="32" t="s">
        <v>201</v>
      </c>
      <c r="F51" s="32" t="s">
        <v>173</v>
      </c>
      <c r="G51" s="32"/>
      <c r="H51" s="32" t="s">
        <v>174</v>
      </c>
      <c r="I51" s="31" t="s">
        <v>230</v>
      </c>
      <c r="J51" s="34" t="str">
        <f>IF(ISNUMBER(A51),INDEX(Настройки!$K$8:$K$19,MONTH(A51))&amp;" "&amp;YEAR(A51),"")</f>
        <v>Июль 2026</v>
      </c>
      <c r="K51" s="35" t="str">
        <f>IF(C51="","",IFERROR(INDEX(Категории!$B$5:$B$47,MATCH(C51,Категории!$A$5:$A$47,0)),"?"))</f>
        <v>Расход</v>
      </c>
      <c r="L51" s="34" t="str">
        <f>IF(C51="","",IFERROR(INDEX(Категории!$C$5:$C$47,MATCH(C51,Категории!$A$5:$A$47,0)),"?"))</f>
        <v>Накопления</v>
      </c>
      <c r="M51" s="34" t="str">
        <f>IF(AND(A51="",B51="",C51="",D51=""),"",IF(A51="","! нет даты",IF(NOT(ISNUMBER(A51)),"! дата текстом",IF(YEAR(A51)&lt;&gt;Настройки!$B$4,"! другой год",IF(C51="","! нет категории",IF(K51="?","! категории нет в списке",IF(D51="","! нет суммы",IF(NOT(ISNUMBER(D51)),"! сумма текстом",IF(COUNTIFS($A$6:A51,A51,$C$6:C51,C51,$D$6:D51,D51,$B$6:B51,B51)&gt;1,"! возможен дубль","ok")))))))))</f>
        <v>ok</v>
      </c>
    </row>
    <row r="52" spans="1:13" ht="15" customHeight="1">
      <c r="A52" s="30">
        <v>46229</v>
      </c>
      <c r="B52" s="36" t="s">
        <v>232</v>
      </c>
      <c r="C52" s="32" t="s">
        <v>233</v>
      </c>
      <c r="D52" s="33">
        <v>290</v>
      </c>
      <c r="E52" s="32" t="s">
        <v>205</v>
      </c>
      <c r="F52" s="32" t="s">
        <v>198</v>
      </c>
      <c r="G52" s="32"/>
      <c r="H52" s="32" t="s">
        <v>183</v>
      </c>
      <c r="I52" s="31"/>
      <c r="J52" s="34" t="str">
        <f>IF(ISNUMBER(A52),INDEX(Настройки!$K$8:$K$19,MONTH(A52))&amp;" "&amp;YEAR(A52),"")</f>
        <v>Июль 2026</v>
      </c>
      <c r="K52" s="35" t="str">
        <f>IF(C52="","",IFERROR(INDEX(Категории!$B$5:$B$47,MATCH(C52,Категории!$A$5:$A$47,0)),"?"))</f>
        <v>Расход</v>
      </c>
      <c r="L52" s="34" t="str">
        <f>IF(C52="","",IFERROR(INDEX(Категории!$C$5:$C$47,MATCH(C52,Категории!$A$5:$A$47,0)),"?"))</f>
        <v>Обязательные</v>
      </c>
      <c r="M52" s="34" t="str">
        <f>IF(AND(A52="",B52="",C52="",D52=""),"",IF(A52="","! нет даты",IF(NOT(ISNUMBER(A52)),"! дата текстом",IF(YEAR(A52)&lt;&gt;Настройки!$B$4,"! другой год",IF(C52="","! нет категории",IF(K52="?","! категории нет в списке",IF(D52="","! нет суммы",IF(NOT(ISNUMBER(D52)),"! сумма текстом",IF(COUNTIFS($A$6:A52,A52,$C$6:C52,C52,$D$6:D52,D52,$B$6:B52,B52)&gt;1,"! возможен дубль","ok")))))))))</f>
        <v>ok</v>
      </c>
    </row>
    <row r="53" spans="1:13" ht="15" customHeight="1">
      <c r="A53" s="30">
        <v>46228</v>
      </c>
      <c r="B53" s="31" t="s">
        <v>234</v>
      </c>
      <c r="C53" s="32" t="s">
        <v>235</v>
      </c>
      <c r="D53" s="33">
        <v>54.9</v>
      </c>
      <c r="E53" s="32" t="s">
        <v>182</v>
      </c>
      <c r="F53" s="32" t="s">
        <v>173</v>
      </c>
      <c r="G53" s="32"/>
      <c r="H53" s="32" t="s">
        <v>183</v>
      </c>
      <c r="I53" s="31"/>
      <c r="J53" s="34" t="str">
        <f>IF(ISNUMBER(A53),INDEX(Настройки!$K$8:$K$19,MONTH(A53))&amp;" "&amp;YEAR(A53),"")</f>
        <v>Июль 2026</v>
      </c>
      <c r="K53" s="35" t="str">
        <f>IF(C53="","",IFERROR(INDEX(Категории!$B$5:$B$47,MATCH(C53,Категории!$A$5:$A$47,0)),"?"))</f>
        <v>Расход</v>
      </c>
      <c r="L53" s="34" t="str">
        <f>IF(C53="","",IFERROR(INDEX(Категории!$C$5:$C$47,MATCH(C53,Категории!$A$5:$A$47,0)),"?"))</f>
        <v>Переменные</v>
      </c>
      <c r="M53" s="34" t="str">
        <f>IF(AND(A53="",B53="",C53="",D53=""),"",IF(A53="","! нет даты",IF(NOT(ISNUMBER(A53)),"! дата текстом",IF(YEAR(A53)&lt;&gt;Настройки!$B$4,"! другой год",IF(C53="","! нет категории",IF(K53="?","! категории нет в списке",IF(D53="","! нет суммы",IF(NOT(ISNUMBER(D53)),"! сумма текстом",IF(COUNTIFS($A$6:A53,A53,$C$6:C53,C53,$D$6:D53,D53,$B$6:B53,B53)&gt;1,"! возможен дубль","ok")))))))))</f>
        <v>ok</v>
      </c>
    </row>
    <row r="54" spans="1:13" ht="15" customHeight="1">
      <c r="A54" s="30">
        <v>46228</v>
      </c>
      <c r="B54" s="31" t="s">
        <v>236</v>
      </c>
      <c r="C54" s="32" t="s">
        <v>237</v>
      </c>
      <c r="D54" s="33">
        <v>199</v>
      </c>
      <c r="E54" s="32" t="s">
        <v>182</v>
      </c>
      <c r="F54" s="32" t="s">
        <v>186</v>
      </c>
      <c r="G54" s="32"/>
      <c r="H54" s="32" t="s">
        <v>183</v>
      </c>
      <c r="I54" s="31"/>
      <c r="J54" s="34" t="str">
        <f>IF(ISNUMBER(A54),INDEX(Настройки!$K$8:$K$19,MONTH(A54))&amp;" "&amp;YEAR(A54),"")</f>
        <v>Июль 2026</v>
      </c>
      <c r="K54" s="35" t="str">
        <f>IF(C54="","",IFERROR(INDEX(Категории!$B$5:$B$47,MATCH(C54,Категории!$A$5:$A$47,0)),"?"))</f>
        <v>Расход</v>
      </c>
      <c r="L54" s="34" t="str">
        <f>IF(C54="","",IFERROR(INDEX(Категории!$C$5:$C$47,MATCH(C54,Категории!$A$5:$A$47,0)),"?"))</f>
        <v>Переменные</v>
      </c>
      <c r="M54" s="34" t="str">
        <f>IF(AND(A54="",B54="",C54="",D54=""),"",IF(A54="","! нет даты",IF(NOT(ISNUMBER(A54)),"! дата текстом",IF(YEAR(A54)&lt;&gt;Настройки!$B$4,"! другой год",IF(C54="","! нет категории",IF(K54="?","! категории нет в списке",IF(D54="","! нет суммы",IF(NOT(ISNUMBER(D54)),"! сумма текстом",IF(COUNTIFS($A$6:A54,A54,$C$6:C54,C54,$D$6:D54,D54,$B$6:B54,B54)&gt;1,"! возможен дубль","ok")))))))))</f>
        <v>ok</v>
      </c>
    </row>
    <row r="55" spans="1:13" ht="15" customHeight="1">
      <c r="A55" s="30">
        <v>46223</v>
      </c>
      <c r="B55" s="31" t="s">
        <v>170</v>
      </c>
      <c r="C55" s="32" t="s">
        <v>171</v>
      </c>
      <c r="D55" s="33">
        <v>170</v>
      </c>
      <c r="E55" s="32" t="s">
        <v>172</v>
      </c>
      <c r="F55" s="32" t="s">
        <v>173</v>
      </c>
      <c r="G55" s="32"/>
      <c r="H55" s="32" t="s">
        <v>174</v>
      </c>
      <c r="I55" s="31" t="s">
        <v>175</v>
      </c>
      <c r="J55" s="34" t="str">
        <f>IF(ISNUMBER(A55),INDEX(Настройки!$K$8:$K$19,MONTH(A55))&amp;" "&amp;YEAR(A55),"")</f>
        <v>Июль 2026</v>
      </c>
      <c r="K55" s="35" t="str">
        <f>IF(C55="","",IFERROR(INDEX(Категории!$B$5:$B$47,MATCH(C55,Категории!$A$5:$A$47,0)),"?"))</f>
        <v>Доход</v>
      </c>
      <c r="L55" s="34" t="str">
        <f>IF(C55="","",IFERROR(INDEX(Категории!$C$5:$C$47,MATCH(C55,Категории!$A$5:$A$47,0)),"?"))</f>
        <v>Доходы</v>
      </c>
      <c r="M55" s="34" t="str">
        <f>IF(AND(A55="",B55="",C55="",D55=""),"",IF(A55="","! нет даты",IF(NOT(ISNUMBER(A55)),"! дата текстом",IF(YEAR(A55)&lt;&gt;Настройки!$B$4,"! другой год",IF(C55="","! нет категории",IF(K55="?","! категории нет в списке",IF(D55="","! нет суммы",IF(NOT(ISNUMBER(D55)),"! сумма текстом",IF(COUNTIFS($A$6:A55,A55,$C$6:C55,C55,$D$6:D55,D55,$B$6:B55,B55)&gt;1,"! возможен дубль","ok")))))))))</f>
        <v>ok</v>
      </c>
    </row>
    <row r="56" spans="1:13" ht="15" customHeight="1">
      <c r="A56" s="30">
        <v>46223</v>
      </c>
      <c r="B56" s="31" t="s">
        <v>176</v>
      </c>
      <c r="C56" s="32" t="s">
        <v>177</v>
      </c>
      <c r="D56" s="33">
        <v>280</v>
      </c>
      <c r="E56" s="32" t="s">
        <v>88</v>
      </c>
      <c r="F56" s="32" t="s">
        <v>178</v>
      </c>
      <c r="G56" s="32"/>
      <c r="H56" s="32" t="s">
        <v>179</v>
      </c>
      <c r="I56" s="31"/>
      <c r="J56" s="34" t="str">
        <f>IF(ISNUMBER(A56),INDEX(Настройки!$K$8:$K$19,MONTH(A56))&amp;" "&amp;YEAR(A56),"")</f>
        <v>Июль 2026</v>
      </c>
      <c r="K56" s="35" t="str">
        <f>IF(C56="","",IFERROR(INDEX(Категории!$B$5:$B$47,MATCH(C56,Категории!$A$5:$A$47,0)),"?"))</f>
        <v>Расход</v>
      </c>
      <c r="L56" s="34" t="str">
        <f>IF(C56="","",IFERROR(INDEX(Категории!$C$5:$C$47,MATCH(C56,Категории!$A$5:$A$47,0)),"?"))</f>
        <v>Обязательные</v>
      </c>
      <c r="M56" s="34" t="str">
        <f>IF(AND(A56="",B56="",C56="",D56=""),"",IF(A56="","! нет даты",IF(NOT(ISNUMBER(A56)),"! дата текстом",IF(YEAR(A56)&lt;&gt;Настройки!$B$4,"! другой год",IF(C56="","! нет категории",IF(K56="?","! категории нет в списке",IF(D56="","! нет суммы",IF(NOT(ISNUMBER(D56)),"! сумма текстом",IF(COUNTIFS($A$6:A56,A56,$C$6:C56,C56,$D$6:D56,D56,$B$6:B56,B56)&gt;1,"! возможен дубль","ok")))))))))</f>
        <v>ok</v>
      </c>
    </row>
    <row r="57" spans="1:13" ht="15" customHeight="1">
      <c r="A57" s="30">
        <v>46221</v>
      </c>
      <c r="B57" s="36" t="s">
        <v>194</v>
      </c>
      <c r="C57" s="32" t="s">
        <v>195</v>
      </c>
      <c r="D57" s="33">
        <v>64.5</v>
      </c>
      <c r="E57" s="32" t="s">
        <v>182</v>
      </c>
      <c r="F57" s="32" t="s">
        <v>186</v>
      </c>
      <c r="G57" s="32"/>
      <c r="H57" s="32" t="s">
        <v>183</v>
      </c>
      <c r="I57" s="31"/>
      <c r="J57" s="34" t="str">
        <f>IF(ISNUMBER(A57),INDEX(Настройки!$K$8:$K$19,MONTH(A57))&amp;" "&amp;YEAR(A57),"")</f>
        <v>Июль 2026</v>
      </c>
      <c r="K57" s="35" t="str">
        <f>IF(C57="","",IFERROR(INDEX(Категории!$B$5:$B$47,MATCH(C57,Категории!$A$5:$A$47,0)),"?"))</f>
        <v>Расход</v>
      </c>
      <c r="L57" s="34" t="str">
        <f>IF(C57="","",IFERROR(INDEX(Категории!$C$5:$C$47,MATCH(C57,Категории!$A$5:$A$47,0)),"?"))</f>
        <v>Обязательные</v>
      </c>
      <c r="M57" s="34" t="str">
        <f>IF(AND(A57="",B57="",C57="",D57=""),"",IF(A57="","! нет даты",IF(NOT(ISNUMBER(A57)),"! дата текстом",IF(YEAR(A57)&lt;&gt;Настройки!$B$4,"! другой год",IF(C57="","! нет категории",IF(K57="?","! категории нет в списке",IF(D57="","! нет суммы",IF(NOT(ISNUMBER(D57)),"! сумма текстом",IF(COUNTIFS($A$6:A57,A57,$C$6:C57,C57,$D$6:D57,D57,$B$6:B57,B57)&gt;1,"! возможен дубль","ok")))))))))</f>
        <v>ok</v>
      </c>
    </row>
    <row r="58" spans="1:13" ht="15" customHeight="1">
      <c r="A58" s="30">
        <v>46218</v>
      </c>
      <c r="B58" s="31" t="s">
        <v>180</v>
      </c>
      <c r="C58" s="32" t="s">
        <v>181</v>
      </c>
      <c r="D58" s="33">
        <v>112</v>
      </c>
      <c r="E58" s="32" t="s">
        <v>182</v>
      </c>
      <c r="F58" s="32" t="s">
        <v>173</v>
      </c>
      <c r="G58" s="32"/>
      <c r="H58" s="32" t="s">
        <v>183</v>
      </c>
      <c r="I58" s="31"/>
      <c r="J58" s="34" t="str">
        <f>IF(ISNUMBER(A58),INDEX(Настройки!$K$8:$K$19,MONTH(A58))&amp;" "&amp;YEAR(A58),"")</f>
        <v>Июль 2026</v>
      </c>
      <c r="K58" s="35" t="str">
        <f>IF(C58="","",IFERROR(INDEX(Категории!$B$5:$B$47,MATCH(C58,Категории!$A$5:$A$47,0)),"?"))</f>
        <v>Расход</v>
      </c>
      <c r="L58" s="34" t="str">
        <f>IF(C58="","",IFERROR(INDEX(Категории!$C$5:$C$47,MATCH(C58,Категории!$A$5:$A$47,0)),"?"))</f>
        <v>Переменные</v>
      </c>
      <c r="M58" s="34" t="str">
        <f>IF(AND(A58="",B58="",C58="",D58=""),"",IF(A58="","! нет даты",IF(NOT(ISNUMBER(A58)),"! дата текстом",IF(YEAR(A58)&lt;&gt;Настройки!$B$4,"! другой год",IF(C58="","! нет категории",IF(K58="?","! категории нет в списке",IF(D58="","! нет суммы",IF(NOT(ISNUMBER(D58)),"! сумма текстом",IF(COUNTIFS($A$6:A58,A58,$C$6:C58,C58,$D$6:D58,D58,$B$6:B58,B58)&gt;1,"! возможен дубль","ok")))))))))</f>
        <v>ok</v>
      </c>
    </row>
    <row r="59" spans="1:13" ht="15" customHeight="1">
      <c r="A59" s="30">
        <v>46217</v>
      </c>
      <c r="B59" s="36" t="s">
        <v>191</v>
      </c>
      <c r="C59" s="32" t="s">
        <v>192</v>
      </c>
      <c r="D59" s="33">
        <v>99.9</v>
      </c>
      <c r="E59" s="32" t="s">
        <v>193</v>
      </c>
      <c r="F59" s="32" t="s">
        <v>173</v>
      </c>
      <c r="G59" s="32"/>
      <c r="H59" s="32" t="s">
        <v>174</v>
      </c>
      <c r="I59" s="31"/>
      <c r="J59" s="34" t="str">
        <f>IF(ISNUMBER(A59),INDEX(Настройки!$K$8:$K$19,MONTH(A59))&amp;" "&amp;YEAR(A59),"")</f>
        <v>Июль 2026</v>
      </c>
      <c r="K59" s="35" t="str">
        <f>IF(C59="","",IFERROR(INDEX(Категории!$B$5:$B$47,MATCH(C59,Категории!$A$5:$A$47,0)),"?"))</f>
        <v>Расход</v>
      </c>
      <c r="L59" s="34" t="str">
        <f>IF(C59="","",IFERROR(INDEX(Категории!$C$5:$C$47,MATCH(C59,Категории!$A$5:$A$47,0)),"?"))</f>
        <v>Обязательные</v>
      </c>
      <c r="M59" s="34" t="str">
        <f>IF(AND(A59="",B59="",C59="",D59=""),"",IF(A59="","! нет даты",IF(NOT(ISNUMBER(A59)),"! дата текстом",IF(YEAR(A59)&lt;&gt;Настройки!$B$4,"! другой год",IF(C59="","! нет категории",IF(K59="?","! категории нет в списке",IF(D59="","! нет суммы",IF(NOT(ISNUMBER(D59)),"! сумма текстом",IF(COUNTIFS($A$6:A59,A59,$C$6:C59,C59,$D$6:D59,D59,$B$6:B59,B59)&gt;1,"! возможен дубль","ok")))))))))</f>
        <v>ok</v>
      </c>
    </row>
    <row r="60" spans="1:13" ht="15" customHeight="1">
      <c r="A60" s="30">
        <v>46215</v>
      </c>
      <c r="B60" s="36" t="s">
        <v>245</v>
      </c>
      <c r="C60" s="32" t="s">
        <v>207</v>
      </c>
      <c r="D60" s="33">
        <v>488.7</v>
      </c>
      <c r="E60" s="32" t="s">
        <v>205</v>
      </c>
      <c r="F60" s="32" t="s">
        <v>173</v>
      </c>
      <c r="G60" s="32"/>
      <c r="H60" s="32" t="s">
        <v>183</v>
      </c>
      <c r="I60" s="31"/>
      <c r="J60" s="34" t="str">
        <f>IF(ISNUMBER(A60),INDEX(Настройки!$K$8:$K$19,MONTH(A60))&amp;" "&amp;YEAR(A60),"")</f>
        <v>Июль 2026</v>
      </c>
      <c r="K60" s="35" t="str">
        <f>IF(C60="","",IFERROR(INDEX(Категории!$B$5:$B$47,MATCH(C60,Категории!$A$5:$A$47,0)),"?"))</f>
        <v>Расход</v>
      </c>
      <c r="L60" s="34" t="str">
        <f>IF(C60="","",IFERROR(INDEX(Категории!$C$5:$C$47,MATCH(C60,Категории!$A$5:$A$47,0)),"?"))</f>
        <v>Переменные</v>
      </c>
      <c r="M60" s="34" t="str">
        <f>IF(AND(A60="",B60="",C60="",D60=""),"",IF(A60="","! нет даты",IF(NOT(ISNUMBER(A60)),"! дата текстом",IF(YEAR(A60)&lt;&gt;Настройки!$B$4,"! другой год",IF(C60="","! нет категории",IF(K60="?","! категории нет в списке",IF(D60="","! нет суммы",IF(NOT(ISNUMBER(D60)),"! сумма текстом",IF(COUNTIFS($A$6:A60,A60,$C$6:C60,C60,$D$6:D60,D60,$B$6:B60,B60)&gt;1,"! возможен дубль","ok")))))))))</f>
        <v>ok</v>
      </c>
    </row>
    <row r="61" spans="1:13" ht="15" customHeight="1">
      <c r="A61" s="30">
        <v>46213</v>
      </c>
      <c r="B61" s="31" t="s">
        <v>196</v>
      </c>
      <c r="C61" s="32" t="s">
        <v>91</v>
      </c>
      <c r="D61" s="33">
        <v>9800</v>
      </c>
      <c r="E61" s="32" t="s">
        <v>172</v>
      </c>
      <c r="F61" s="32" t="s">
        <v>186</v>
      </c>
      <c r="G61" s="32"/>
      <c r="H61" s="32" t="s">
        <v>174</v>
      </c>
      <c r="I61" s="31" t="s">
        <v>197</v>
      </c>
      <c r="J61" s="34" t="str">
        <f>IF(ISNUMBER(A61),INDEX(Настройки!$K$8:$K$19,MONTH(A61))&amp;" "&amp;YEAR(A61),"")</f>
        <v>Июль 2026</v>
      </c>
      <c r="K61" s="35" t="str">
        <f>IF(C61="","",IFERROR(INDEX(Категории!$B$5:$B$47,MATCH(C61,Категории!$A$5:$A$47,0)),"?"))</f>
        <v>Доход</v>
      </c>
      <c r="L61" s="34" t="str">
        <f>IF(C61="","",IFERROR(INDEX(Категории!$C$5:$C$47,MATCH(C61,Категории!$A$5:$A$47,0)),"?"))</f>
        <v>Доходы</v>
      </c>
      <c r="M61" s="34" t="str">
        <f>IF(AND(A61="",B61="",C61="",D61=""),"",IF(A61="","! нет даты",IF(NOT(ISNUMBER(A61)),"! дата текстом",IF(YEAR(A61)&lt;&gt;Настройки!$B$4,"! другой год",IF(C61="","! нет категории",IF(K61="?","! категории нет в списке",IF(D61="","! нет суммы",IF(NOT(ISNUMBER(D61)),"! сумма текстом",IF(COUNTIFS($A$6:A61,A61,$C$6:C61,C61,$D$6:D61,D61,$B$6:B61,B61)&gt;1,"! возможен дубль","ok")))))))))</f>
        <v>ok</v>
      </c>
    </row>
    <row r="62" spans="1:13" ht="15" customHeight="1">
      <c r="A62" s="30">
        <v>46213</v>
      </c>
      <c r="B62" s="31" t="s">
        <v>196</v>
      </c>
      <c r="C62" s="32" t="s">
        <v>91</v>
      </c>
      <c r="D62" s="33">
        <v>7200</v>
      </c>
      <c r="E62" s="32" t="s">
        <v>172</v>
      </c>
      <c r="F62" s="32" t="s">
        <v>198</v>
      </c>
      <c r="G62" s="32"/>
      <c r="H62" s="32" t="s">
        <v>174</v>
      </c>
      <c r="I62" s="31" t="s">
        <v>197</v>
      </c>
      <c r="J62" s="34" t="str">
        <f>IF(ISNUMBER(A62),INDEX(Настройки!$K$8:$K$19,MONTH(A62))&amp;" "&amp;YEAR(A62),"")</f>
        <v>Июль 2026</v>
      </c>
      <c r="K62" s="35" t="str">
        <f>IF(C62="","",IFERROR(INDEX(Категории!$B$5:$B$47,MATCH(C62,Категории!$A$5:$A$47,0)),"?"))</f>
        <v>Доход</v>
      </c>
      <c r="L62" s="34" t="str">
        <f>IF(C62="","",IFERROR(INDEX(Категории!$C$5:$C$47,MATCH(C62,Категории!$A$5:$A$47,0)),"?"))</f>
        <v>Доходы</v>
      </c>
      <c r="M62" s="34" t="str">
        <f>IF(AND(A62="",B62="",C62="",D62=""),"",IF(A62="","! нет даты",IF(NOT(ISNUMBER(A62)),"! дата текстом",IF(YEAR(A62)&lt;&gt;Настройки!$B$4,"! другой год",IF(C62="","! нет категории",IF(K62="?","! категории нет в списке",IF(D62="","! нет суммы",IF(NOT(ISNUMBER(D62)),"! сумма текстом",IF(COUNTIFS($A$6:A62,A62,$C$6:C62,C62,$D$6:D62,D62,$B$6:B62,B62)&gt;1,"! возможен дубль","ok")))))))))</f>
        <v>ok</v>
      </c>
    </row>
    <row r="63" spans="1:13" ht="15" customHeight="1">
      <c r="A63" s="30">
        <v>46213</v>
      </c>
      <c r="B63" s="31" t="s">
        <v>199</v>
      </c>
      <c r="C63" s="32" t="s">
        <v>200</v>
      </c>
      <c r="D63" s="33">
        <v>2410.3000000000002</v>
      </c>
      <c r="E63" s="32" t="s">
        <v>201</v>
      </c>
      <c r="F63" s="32" t="s">
        <v>173</v>
      </c>
      <c r="G63" s="32"/>
      <c r="H63" s="32" t="s">
        <v>174</v>
      </c>
      <c r="I63" s="31" t="s">
        <v>202</v>
      </c>
      <c r="J63" s="34" t="str">
        <f>IF(ISNUMBER(A63),INDEX(Настройки!$K$8:$K$19,MONTH(A63))&amp;" "&amp;YEAR(A63),"")</f>
        <v>Июль 2026</v>
      </c>
      <c r="K63" s="35" t="str">
        <f>IF(C63="","",IFERROR(INDEX(Категории!$B$5:$B$47,MATCH(C63,Категории!$A$5:$A$47,0)),"?"))</f>
        <v>Перевод</v>
      </c>
      <c r="L63" s="34" t="str">
        <f>IF(C63="","",IFERROR(INDEX(Категории!$C$5:$C$47,MATCH(C63,Категории!$A$5:$A$47,0)),"?"))</f>
        <v>Переводы</v>
      </c>
      <c r="M63" s="34" t="str">
        <f>IF(AND(A63="",B63="",C63="",D63=""),"",IF(A63="","! нет даты",IF(NOT(ISNUMBER(A63)),"! дата текстом",IF(YEAR(A63)&lt;&gt;Настройки!$B$4,"! другой год",IF(C63="","! нет категории",IF(K63="?","! категории нет в списке",IF(D63="","! нет суммы",IF(NOT(ISNUMBER(D63)),"! сумма текстом",IF(COUNTIFS($A$6:A63,A63,$C$6:C63,C63,$D$6:D63,D63,$B$6:B63,B63)&gt;1,"! возможен дубль","ok")))))))))</f>
        <v>ok</v>
      </c>
    </row>
    <row r="64" spans="1:13" ht="15" customHeight="1">
      <c r="A64" s="30">
        <v>46212</v>
      </c>
      <c r="B64" s="31" t="s">
        <v>206</v>
      </c>
      <c r="C64" s="32" t="s">
        <v>207</v>
      </c>
      <c r="D64" s="33">
        <v>160</v>
      </c>
      <c r="E64" s="32" t="s">
        <v>208</v>
      </c>
      <c r="F64" s="32" t="s">
        <v>173</v>
      </c>
      <c r="G64" s="32"/>
      <c r="H64" s="32" t="s">
        <v>209</v>
      </c>
      <c r="I64" s="31" t="s">
        <v>210</v>
      </c>
      <c r="J64" s="34" t="str">
        <f>IF(ISNUMBER(A64),INDEX(Настройки!$K$8:$K$19,MONTH(A64))&amp;" "&amp;YEAR(A64),"")</f>
        <v>Июль 2026</v>
      </c>
      <c r="K64" s="35" t="str">
        <f>IF(C64="","",IFERROR(INDEX(Категории!$B$5:$B$47,MATCH(C64,Категории!$A$5:$A$47,0)),"?"))</f>
        <v>Расход</v>
      </c>
      <c r="L64" s="34" t="str">
        <f>IF(C64="","",IFERROR(INDEX(Категории!$C$5:$C$47,MATCH(C64,Категории!$A$5:$A$47,0)),"?"))</f>
        <v>Переменные</v>
      </c>
      <c r="M64" s="34" t="str">
        <f>IF(AND(A64="",B64="",C64="",D64=""),"",IF(A64="","! нет даты",IF(NOT(ISNUMBER(A64)),"! дата текстом",IF(YEAR(A64)&lt;&gt;Настройки!$B$4,"! другой год",IF(C64="","! нет категории",IF(K64="?","! категории нет в списке",IF(D64="","! нет суммы",IF(NOT(ISNUMBER(D64)),"! сумма текстом",IF(COUNTIFS($A$6:A64,A64,$C$6:C64,C64,$D$6:D64,D64,$B$6:B64,B64)&gt;1,"! возможен дубль","ok")))))))))</f>
        <v>ok</v>
      </c>
    </row>
    <row r="65" spans="1:13" ht="15" customHeight="1">
      <c r="A65" s="30">
        <v>46211</v>
      </c>
      <c r="B65" s="31" t="s">
        <v>211</v>
      </c>
      <c r="C65" s="32" t="s">
        <v>76</v>
      </c>
      <c r="D65" s="33">
        <v>500</v>
      </c>
      <c r="E65" s="32" t="s">
        <v>201</v>
      </c>
      <c r="F65" s="32" t="s">
        <v>173</v>
      </c>
      <c r="G65" s="32"/>
      <c r="H65" s="32" t="s">
        <v>174</v>
      </c>
      <c r="I65" s="31" t="s">
        <v>212</v>
      </c>
      <c r="J65" s="34" t="str">
        <f>IF(ISNUMBER(A65),INDEX(Настройки!$K$8:$K$19,MONTH(A65))&amp;" "&amp;YEAR(A65),"")</f>
        <v>Июль 2026</v>
      </c>
      <c r="K65" s="35" t="str">
        <f>IF(C65="","",IFERROR(INDEX(Категории!$B$5:$B$47,MATCH(C65,Категории!$A$5:$A$47,0)),"?"))</f>
        <v>Перевод</v>
      </c>
      <c r="L65" s="34" t="str">
        <f>IF(C65="","",IFERROR(INDEX(Категории!$C$5:$C$47,MATCH(C65,Категории!$A$5:$A$47,0)),"?"))</f>
        <v>Переводы</v>
      </c>
      <c r="M65" s="34" t="str">
        <f>IF(AND(A65="",B65="",C65="",D65=""),"",IF(A65="","! нет даты",IF(NOT(ISNUMBER(A65)),"! дата текстом",IF(YEAR(A65)&lt;&gt;Настройки!$B$4,"! другой год",IF(C65="","! нет категории",IF(K65="?","! категории нет в списке",IF(D65="","! нет суммы",IF(NOT(ISNUMBER(D65)),"! сумма текстом",IF(COUNTIFS($A$6:A65,A65,$C$6:C65,C65,$D$6:D65,D65,$B$6:B65,B65)&gt;1,"! возможен дубль","ok")))))))))</f>
        <v>ok</v>
      </c>
    </row>
    <row r="66" spans="1:13" ht="15" customHeight="1">
      <c r="A66" s="30">
        <v>46209</v>
      </c>
      <c r="B66" s="31" t="s">
        <v>213</v>
      </c>
      <c r="C66" s="32" t="s">
        <v>214</v>
      </c>
      <c r="D66" s="33">
        <v>100</v>
      </c>
      <c r="E66" s="32" t="s">
        <v>182</v>
      </c>
      <c r="F66" s="32" t="s">
        <v>186</v>
      </c>
      <c r="G66" s="32"/>
      <c r="H66" s="32" t="s">
        <v>183</v>
      </c>
      <c r="I66" s="31"/>
      <c r="J66" s="34" t="str">
        <f>IF(ISNUMBER(A66),INDEX(Настройки!$K$8:$K$19,MONTH(A66))&amp;" "&amp;YEAR(A66),"")</f>
        <v>Июль 2026</v>
      </c>
      <c r="K66" s="35" t="str">
        <f>IF(C66="","",IFERROR(INDEX(Категории!$B$5:$B$47,MATCH(C66,Категории!$A$5:$A$47,0)),"?"))</f>
        <v>Расход</v>
      </c>
      <c r="L66" s="34" t="str">
        <f>IF(C66="","",IFERROR(INDEX(Категории!$C$5:$C$47,MATCH(C66,Категории!$A$5:$A$47,0)),"?"))</f>
        <v>Обязательные</v>
      </c>
      <c r="M66" s="34" t="str">
        <f>IF(AND(A66="",B66="",C66="",D66=""),"",IF(A66="","! нет даты",IF(NOT(ISNUMBER(A66)),"! дата текстом",IF(YEAR(A66)&lt;&gt;Настройки!$B$4,"! другой год",IF(C66="","! нет категории",IF(K66="?","! категории нет в списке",IF(D66="","! нет суммы",IF(NOT(ISNUMBER(D66)),"! сумма текстом",IF(COUNTIFS($A$6:A66,A66,$C$6:C66,C66,$D$6:D66,D66,$B$6:B66,B66)&gt;1,"! возможен дубль","ok")))))))))</f>
        <v>ok</v>
      </c>
    </row>
    <row r="67" spans="1:13" ht="15" customHeight="1">
      <c r="A67" s="30">
        <v>46208</v>
      </c>
      <c r="B67" s="31" t="s">
        <v>215</v>
      </c>
      <c r="C67" s="32" t="s">
        <v>185</v>
      </c>
      <c r="D67" s="33">
        <v>350</v>
      </c>
      <c r="E67" s="32" t="s">
        <v>205</v>
      </c>
      <c r="F67" s="32" t="s">
        <v>173</v>
      </c>
      <c r="G67" s="32" t="s">
        <v>252</v>
      </c>
      <c r="H67" s="32" t="s">
        <v>183</v>
      </c>
      <c r="I67" s="31" t="s">
        <v>217</v>
      </c>
      <c r="J67" s="34" t="str">
        <f>IF(ISNUMBER(A67),INDEX(Настройки!$K$8:$K$19,MONTH(A67))&amp;" "&amp;YEAR(A67),"")</f>
        <v>Июль 2026</v>
      </c>
      <c r="K67" s="35" t="str">
        <f>IF(C67="","",IFERROR(INDEX(Категории!$B$5:$B$47,MATCH(C67,Категории!$A$5:$A$47,0)),"?"))</f>
        <v>Расход</v>
      </c>
      <c r="L67" s="34" t="str">
        <f>IF(C67="","",IFERROR(INDEX(Категории!$C$5:$C$47,MATCH(C67,Категории!$A$5:$A$47,0)),"?"))</f>
        <v>Переменные</v>
      </c>
      <c r="M67" s="34" t="str">
        <f>IF(AND(A67="",B67="",C67="",D67=""),"",IF(A67="","! нет даты",IF(NOT(ISNUMBER(A67)),"! дата текстом",IF(YEAR(A67)&lt;&gt;Настройки!$B$4,"! другой год",IF(C67="","! нет категории",IF(K67="?","! категории нет в списке",IF(D67="","! нет суммы",IF(NOT(ISNUMBER(D67)),"! сумма текстом",IF(COUNTIFS($A$6:A67,A67,$C$6:C67,C67,$D$6:D67,D67,$B$6:B67,B67)&gt;1,"! возможен дубль","ok")))))))))</f>
        <v>ok</v>
      </c>
    </row>
    <row r="68" spans="1:13" ht="15" customHeight="1">
      <c r="A68" s="30">
        <v>46205</v>
      </c>
      <c r="B68" s="36" t="s">
        <v>219</v>
      </c>
      <c r="C68" s="32" t="s">
        <v>207</v>
      </c>
      <c r="D68" s="33">
        <v>402.1</v>
      </c>
      <c r="E68" s="32" t="s">
        <v>182</v>
      </c>
      <c r="F68" s="32" t="s">
        <v>173</v>
      </c>
      <c r="G68" s="32"/>
      <c r="H68" s="32" t="s">
        <v>183</v>
      </c>
      <c r="I68" s="31"/>
      <c r="J68" s="34" t="str">
        <f>IF(ISNUMBER(A68),INDEX(Настройки!$K$8:$K$19,MONTH(A68))&amp;" "&amp;YEAR(A68),"")</f>
        <v>Июль 2026</v>
      </c>
      <c r="K68" s="35" t="str">
        <f>IF(C68="","",IFERROR(INDEX(Категории!$B$5:$B$47,MATCH(C68,Категории!$A$5:$A$47,0)),"?"))</f>
        <v>Расход</v>
      </c>
      <c r="L68" s="34" t="str">
        <f>IF(C68="","",IFERROR(INDEX(Категории!$C$5:$C$47,MATCH(C68,Категории!$A$5:$A$47,0)),"?"))</f>
        <v>Переменные</v>
      </c>
      <c r="M68" s="34" t="str">
        <f>IF(AND(A68="",B68="",C68="",D68=""),"",IF(A68="","! нет даты",IF(NOT(ISNUMBER(A68)),"! дата текстом",IF(YEAR(A68)&lt;&gt;Настройки!$B$4,"! другой год",IF(C68="","! нет категории",IF(K68="?","! категории нет в списке",IF(D68="","! нет суммы",IF(NOT(ISNUMBER(D68)),"! сумма текстом",IF(COUNTIFS($A$6:A68,A68,$C$6:C68,C68,$D$6:D68,D68,$B$6:B68,B68)&gt;1,"! возможен дубль","ok")))))))))</f>
        <v>ok</v>
      </c>
    </row>
    <row r="69" spans="1:13" ht="15" customHeight="1">
      <c r="A69" s="30">
        <v>46204</v>
      </c>
      <c r="B69" s="31" t="s">
        <v>220</v>
      </c>
      <c r="C69" s="32" t="s">
        <v>221</v>
      </c>
      <c r="D69" s="33">
        <v>5200</v>
      </c>
      <c r="E69" s="32" t="s">
        <v>172</v>
      </c>
      <c r="F69" s="32" t="s">
        <v>173</v>
      </c>
      <c r="G69" s="32"/>
      <c r="H69" s="32" t="s">
        <v>174</v>
      </c>
      <c r="I69" s="31"/>
      <c r="J69" s="34" t="str">
        <f>IF(ISNUMBER(A69),INDEX(Настройки!$K$8:$K$19,MONTH(A69))&amp;" "&amp;YEAR(A69),"")</f>
        <v>Июль 2026</v>
      </c>
      <c r="K69" s="35" t="str">
        <f>IF(C69="","",IFERROR(INDEX(Категории!$B$5:$B$47,MATCH(C69,Категории!$A$5:$A$47,0)),"?"))</f>
        <v>Расход</v>
      </c>
      <c r="L69" s="34" t="str">
        <f>IF(C69="","",IFERROR(INDEX(Категории!$C$5:$C$47,MATCH(C69,Категории!$A$5:$A$47,0)),"?"))</f>
        <v>Обязательные</v>
      </c>
      <c r="M69" s="34" t="str">
        <f>IF(AND(A69="",B69="",C69="",D69=""),"",IF(A69="","! нет даты",IF(NOT(ISNUMBER(A69)),"! дата текстом",IF(YEAR(A69)&lt;&gt;Настройки!$B$4,"! другой год",IF(C69="","! нет категории",IF(K69="?","! категории нет в списке",IF(D69="","! нет суммы",IF(NOT(ISNUMBER(D69)),"! сумма текстом",IF(COUNTIFS($A$6:A69,A69,$C$6:C69,C69,$D$6:D69,D69,$B$6:B69,B69)&gt;1,"! возможен дубль","ok")))))))))</f>
        <v>ok</v>
      </c>
    </row>
    <row r="70" spans="1:13" ht="15" customHeight="1">
      <c r="A70" s="30">
        <v>46204</v>
      </c>
      <c r="B70" s="31" t="s">
        <v>222</v>
      </c>
      <c r="C70" s="32" t="s">
        <v>223</v>
      </c>
      <c r="D70" s="33">
        <v>1180</v>
      </c>
      <c r="E70" s="32" t="s">
        <v>193</v>
      </c>
      <c r="F70" s="32" t="s">
        <v>173</v>
      </c>
      <c r="G70" s="32"/>
      <c r="H70" s="32" t="s">
        <v>174</v>
      </c>
      <c r="I70" s="31" t="s">
        <v>253</v>
      </c>
      <c r="J70" s="34" t="str">
        <f>IF(ISNUMBER(A70),INDEX(Настройки!$K$8:$K$19,MONTH(A70))&amp;" "&amp;YEAR(A70),"")</f>
        <v>Июль 2026</v>
      </c>
      <c r="K70" s="35" t="str">
        <f>IF(C70="","",IFERROR(INDEX(Категории!$B$5:$B$47,MATCH(C70,Категории!$A$5:$A$47,0)),"?"))</f>
        <v>Расход</v>
      </c>
      <c r="L70" s="34" t="str">
        <f>IF(C70="","",IFERROR(INDEX(Категории!$C$5:$C$47,MATCH(C70,Категории!$A$5:$A$47,0)),"?"))</f>
        <v>Обязательные</v>
      </c>
      <c r="M70" s="34" t="str">
        <f>IF(AND(A70="",B70="",C70="",D70=""),"",IF(A70="","! нет даты",IF(NOT(ISNUMBER(A70)),"! дата текстом",IF(YEAR(A70)&lt;&gt;Настройки!$B$4,"! другой год",IF(C70="","! нет категории",IF(K70="?","! категории нет в списке",IF(D70="","! нет суммы",IF(NOT(ISNUMBER(D70)),"! сумма текстом",IF(COUNTIFS($A$6:A70,A70,$C$6:C70,C70,$D$6:D70,D70,$B$6:B70,B70)&gt;1,"! возможен дубль","ok")))))))))</f>
        <v>ok</v>
      </c>
    </row>
    <row r="71" spans="1:13" ht="15" customHeight="1">
      <c r="A71" s="30"/>
      <c r="B71" s="31"/>
      <c r="C71" s="32"/>
      <c r="D71" s="33"/>
      <c r="E71" s="32"/>
      <c r="F71" s="32"/>
      <c r="G71" s="32"/>
      <c r="H71" s="32"/>
      <c r="I71" s="31"/>
      <c r="J71" s="34" t="str">
        <f>IF(ISNUMBER(A71),INDEX(Настройки!$K$8:$K$19,MONTH(A71))&amp;" "&amp;YEAR(A71),"")</f>
        <v/>
      </c>
      <c r="K71" s="35" t="str">
        <f>IF(C71="","",IFERROR(INDEX(Категории!$B$5:$B$47,MATCH(C71,Категории!$A$5:$A$47,0)),"?"))</f>
        <v/>
      </c>
      <c r="L71" s="34" t="str">
        <f>IF(C71="","",IFERROR(INDEX(Категории!$C$5:$C$47,MATCH(C71,Категории!$A$5:$A$47,0)),"?"))</f>
        <v/>
      </c>
      <c r="M71" s="34" t="str">
        <f>IF(AND(A71="",B71="",C71="",D71=""),"",IF(A71="","! нет даты",IF(NOT(ISNUMBER(A71)),"! дата текстом",IF(YEAR(A71)&lt;&gt;Настройки!$B$4,"! другой год",IF(C71="","! нет категории",IF(K71="?","! категории нет в списке",IF(D71="","! нет суммы",IF(NOT(ISNUMBER(D71)),"! сумма текстом",IF(COUNTIFS($A$6:A71,A71,$C$6:C71,C71,$D$6:D71,D71,$B$6:B71,B71)&gt;1,"! возможен дубль","ok")))))))))</f>
        <v/>
      </c>
    </row>
    <row r="72" spans="1:13" ht="15" customHeight="1">
      <c r="A72" s="30"/>
      <c r="B72" s="31"/>
      <c r="C72" s="32"/>
      <c r="D72" s="33"/>
      <c r="E72" s="32"/>
      <c r="F72" s="32"/>
      <c r="G72" s="32"/>
      <c r="H72" s="32"/>
      <c r="I72" s="31"/>
      <c r="J72" s="34" t="str">
        <f>IF(ISNUMBER(A72),INDEX(Настройки!$K$8:$K$19,MONTH(A72))&amp;" "&amp;YEAR(A72),"")</f>
        <v/>
      </c>
      <c r="K72" s="35" t="str">
        <f>IF(C72="","",IFERROR(INDEX(Категории!$B$5:$B$47,MATCH(C72,Категории!$A$5:$A$47,0)),"?"))</f>
        <v/>
      </c>
      <c r="L72" s="34" t="str">
        <f>IF(C72="","",IFERROR(INDEX(Категории!$C$5:$C$47,MATCH(C72,Категории!$A$5:$A$47,0)),"?"))</f>
        <v/>
      </c>
      <c r="M72" s="34" t="str">
        <f>IF(AND(A72="",B72="",C72="",D72=""),"",IF(A72="","! нет даты",IF(NOT(ISNUMBER(A72)),"! дата текстом",IF(YEAR(A72)&lt;&gt;Настройки!$B$4,"! другой год",IF(C72="","! нет категории",IF(K72="?","! категории нет в списке",IF(D72="","! нет суммы",IF(NOT(ISNUMBER(D72)),"! сумма текстом",IF(COUNTIFS($A$6:A72,A72,$C$6:C72,C72,$D$6:D72,D72,$B$6:B72,B72)&gt;1,"! возможен дубль","ok")))))))))</f>
        <v/>
      </c>
    </row>
    <row r="73" spans="1:13" ht="15" customHeight="1">
      <c r="A73" s="30"/>
      <c r="B73" s="31"/>
      <c r="C73" s="32"/>
      <c r="D73" s="33"/>
      <c r="E73" s="32"/>
      <c r="F73" s="32"/>
      <c r="G73" s="32"/>
      <c r="H73" s="32"/>
      <c r="I73" s="31"/>
      <c r="J73" s="34" t="str">
        <f>IF(ISNUMBER(A73),INDEX(Настройки!$K$8:$K$19,MONTH(A73))&amp;" "&amp;YEAR(A73),"")</f>
        <v/>
      </c>
      <c r="K73" s="35" t="str">
        <f>IF(C73="","",IFERROR(INDEX(Категории!$B$5:$B$47,MATCH(C73,Категории!$A$5:$A$47,0)),"?"))</f>
        <v/>
      </c>
      <c r="L73" s="34" t="str">
        <f>IF(C73="","",IFERROR(INDEX(Категории!$C$5:$C$47,MATCH(C73,Категории!$A$5:$A$47,0)),"?"))</f>
        <v/>
      </c>
      <c r="M73" s="34" t="str">
        <f>IF(AND(A73="",B73="",C73="",D73=""),"",IF(A73="","! нет даты",IF(NOT(ISNUMBER(A73)),"! дата текстом",IF(YEAR(A73)&lt;&gt;Настройки!$B$4,"! другой год",IF(C73="","! нет категории",IF(K73="?","! категории нет в списке",IF(D73="","! нет суммы",IF(NOT(ISNUMBER(D73)),"! сумма текстом",IF(COUNTIFS($A$6:A73,A73,$C$6:C73,C73,$D$6:D73,D73,$B$6:B73,B73)&gt;1,"! возможен дубль","ok")))))))))</f>
        <v/>
      </c>
    </row>
    <row r="74" spans="1:13" ht="15" customHeight="1">
      <c r="A74" s="30"/>
      <c r="B74" s="31"/>
      <c r="C74" s="32"/>
      <c r="D74" s="33"/>
      <c r="E74" s="32"/>
      <c r="F74" s="32"/>
      <c r="G74" s="32"/>
      <c r="H74" s="32"/>
      <c r="I74" s="31"/>
      <c r="J74" s="34" t="str">
        <f>IF(ISNUMBER(A74),INDEX(Настройки!$K$8:$K$19,MONTH(A74))&amp;" "&amp;YEAR(A74),"")</f>
        <v/>
      </c>
      <c r="K74" s="35" t="str">
        <f>IF(C74="","",IFERROR(INDEX(Категории!$B$5:$B$47,MATCH(C74,Категории!$A$5:$A$47,0)),"?"))</f>
        <v/>
      </c>
      <c r="L74" s="34" t="str">
        <f>IF(C74="","",IFERROR(INDEX(Категории!$C$5:$C$47,MATCH(C74,Категории!$A$5:$A$47,0)),"?"))</f>
        <v/>
      </c>
      <c r="M74" s="34" t="str">
        <f>IF(AND(A74="",B74="",C74="",D74=""),"",IF(A74="","! нет даты",IF(NOT(ISNUMBER(A74)),"! дата текстом",IF(YEAR(A74)&lt;&gt;Настройки!$B$4,"! другой год",IF(C74="","! нет категории",IF(K74="?","! категории нет в списке",IF(D74="","! нет суммы",IF(NOT(ISNUMBER(D74)),"! сумма текстом",IF(COUNTIFS($A$6:A74,A74,$C$6:C74,C74,$D$6:D74,D74,$B$6:B74,B74)&gt;1,"! возможен дубль","ok")))))))))</f>
        <v/>
      </c>
    </row>
    <row r="75" spans="1:13" ht="15" customHeight="1">
      <c r="A75" s="30"/>
      <c r="B75" s="31"/>
      <c r="C75" s="32"/>
      <c r="D75" s="33"/>
      <c r="E75" s="32"/>
      <c r="F75" s="32"/>
      <c r="G75" s="32"/>
      <c r="H75" s="32"/>
      <c r="I75" s="31"/>
      <c r="J75" s="34" t="str">
        <f>IF(ISNUMBER(A75),INDEX(Настройки!$K$8:$K$19,MONTH(A75))&amp;" "&amp;YEAR(A75),"")</f>
        <v/>
      </c>
      <c r="K75" s="35" t="str">
        <f>IF(C75="","",IFERROR(INDEX(Категории!$B$5:$B$47,MATCH(C75,Категории!$A$5:$A$47,0)),"?"))</f>
        <v/>
      </c>
      <c r="L75" s="34" t="str">
        <f>IF(C75="","",IFERROR(INDEX(Категории!$C$5:$C$47,MATCH(C75,Категории!$A$5:$A$47,0)),"?"))</f>
        <v/>
      </c>
      <c r="M75" s="34" t="str">
        <f>IF(AND(A75="",B75="",C75="",D75=""),"",IF(A75="","! нет даты",IF(NOT(ISNUMBER(A75)),"! дата текстом",IF(YEAR(A75)&lt;&gt;Настройки!$B$4,"! другой год",IF(C75="","! нет категории",IF(K75="?","! категории нет в списке",IF(D75="","! нет суммы",IF(NOT(ISNUMBER(D75)),"! сумма текстом",IF(COUNTIFS($A$6:A75,A75,$C$6:C75,C75,$D$6:D75,D75,$B$6:B75,B75)&gt;1,"! возможен дубль","ok")))))))))</f>
        <v/>
      </c>
    </row>
    <row r="76" spans="1:13" ht="15" customHeight="1">
      <c r="A76" s="30"/>
      <c r="B76" s="31"/>
      <c r="C76" s="32"/>
      <c r="D76" s="33"/>
      <c r="E76" s="32"/>
      <c r="F76" s="32"/>
      <c r="G76" s="32"/>
      <c r="H76" s="32"/>
      <c r="I76" s="31"/>
      <c r="J76" s="34" t="str">
        <f>IF(ISNUMBER(A76),INDEX(Настройки!$K$8:$K$19,MONTH(A76))&amp;" "&amp;YEAR(A76),"")</f>
        <v/>
      </c>
      <c r="K76" s="35" t="str">
        <f>IF(C76="","",IFERROR(INDEX(Категории!$B$5:$B$47,MATCH(C76,Категории!$A$5:$A$47,0)),"?"))</f>
        <v/>
      </c>
      <c r="L76" s="34" t="str">
        <f>IF(C76="","",IFERROR(INDEX(Категории!$C$5:$C$47,MATCH(C76,Категории!$A$5:$A$47,0)),"?"))</f>
        <v/>
      </c>
      <c r="M76" s="34" t="str">
        <f>IF(AND(A76="",B76="",C76="",D76=""),"",IF(A76="","! нет даты",IF(NOT(ISNUMBER(A76)),"! дата текстом",IF(YEAR(A76)&lt;&gt;Настройки!$B$4,"! другой год",IF(C76="","! нет категории",IF(K76="?","! категории нет в списке",IF(D76="","! нет суммы",IF(NOT(ISNUMBER(D76)),"! сумма текстом",IF(COUNTIFS($A$6:A76,A76,$C$6:C76,C76,$D$6:D76,D76,$B$6:B76,B76)&gt;1,"! возможен дубль","ok")))))))))</f>
        <v/>
      </c>
    </row>
    <row r="77" spans="1:13" ht="15" customHeight="1">
      <c r="A77" s="30"/>
      <c r="B77" s="31"/>
      <c r="C77" s="32"/>
      <c r="D77" s="33"/>
      <c r="E77" s="32"/>
      <c r="F77" s="32"/>
      <c r="G77" s="32"/>
      <c r="H77" s="32"/>
      <c r="I77" s="31"/>
      <c r="J77" s="34" t="str">
        <f>IF(ISNUMBER(A77),INDEX(Настройки!$K$8:$K$19,MONTH(A77))&amp;" "&amp;YEAR(A77),"")</f>
        <v/>
      </c>
      <c r="K77" s="35" t="str">
        <f>IF(C77="","",IFERROR(INDEX(Категории!$B$5:$B$47,MATCH(C77,Категории!$A$5:$A$47,0)),"?"))</f>
        <v/>
      </c>
      <c r="L77" s="34" t="str">
        <f>IF(C77="","",IFERROR(INDEX(Категории!$C$5:$C$47,MATCH(C77,Категории!$A$5:$A$47,0)),"?"))</f>
        <v/>
      </c>
      <c r="M77" s="34" t="str">
        <f>IF(AND(A77="",B77="",C77="",D77=""),"",IF(A77="","! нет даты",IF(NOT(ISNUMBER(A77)),"! дата текстом",IF(YEAR(A77)&lt;&gt;Настройки!$B$4,"! другой год",IF(C77="","! нет категории",IF(K77="?","! категории нет в списке",IF(D77="","! нет суммы",IF(NOT(ISNUMBER(D77)),"! сумма текстом",IF(COUNTIFS($A$6:A77,A77,$C$6:C77,C77,$D$6:D77,D77,$B$6:B77,B77)&gt;1,"! возможен дубль","ok")))))))))</f>
        <v/>
      </c>
    </row>
    <row r="78" spans="1:13" ht="15" customHeight="1">
      <c r="A78" s="30"/>
      <c r="B78" s="31"/>
      <c r="C78" s="32"/>
      <c r="D78" s="33"/>
      <c r="E78" s="32"/>
      <c r="F78" s="32"/>
      <c r="G78" s="32"/>
      <c r="H78" s="32"/>
      <c r="I78" s="31"/>
      <c r="J78" s="34" t="str">
        <f>IF(ISNUMBER(A78),INDEX(Настройки!$K$8:$K$19,MONTH(A78))&amp;" "&amp;YEAR(A78),"")</f>
        <v/>
      </c>
      <c r="K78" s="35" t="str">
        <f>IF(C78="","",IFERROR(INDEX(Категории!$B$5:$B$47,MATCH(C78,Категории!$A$5:$A$47,0)),"?"))</f>
        <v/>
      </c>
      <c r="L78" s="34" t="str">
        <f>IF(C78="","",IFERROR(INDEX(Категории!$C$5:$C$47,MATCH(C78,Категории!$A$5:$A$47,0)),"?"))</f>
        <v/>
      </c>
      <c r="M78" s="34" t="str">
        <f>IF(AND(A78="",B78="",C78="",D78=""),"",IF(A78="","! нет даты",IF(NOT(ISNUMBER(A78)),"! дата текстом",IF(YEAR(A78)&lt;&gt;Настройки!$B$4,"! другой год",IF(C78="","! нет категории",IF(K78="?","! категории нет в списке",IF(D78="","! нет суммы",IF(NOT(ISNUMBER(D78)),"! сумма текстом",IF(COUNTIFS($A$6:A78,A78,$C$6:C78,C78,$D$6:D78,D78,$B$6:B78,B78)&gt;1,"! возможен дубль","ok")))))))))</f>
        <v/>
      </c>
    </row>
    <row r="79" spans="1:13" ht="15" customHeight="1">
      <c r="A79" s="30"/>
      <c r="B79" s="31"/>
      <c r="C79" s="32"/>
      <c r="D79" s="33"/>
      <c r="E79" s="32"/>
      <c r="F79" s="32"/>
      <c r="G79" s="32"/>
      <c r="H79" s="32"/>
      <c r="I79" s="31"/>
      <c r="J79" s="34" t="str">
        <f>IF(ISNUMBER(A79),INDEX(Настройки!$K$8:$K$19,MONTH(A79))&amp;" "&amp;YEAR(A79),"")</f>
        <v/>
      </c>
      <c r="K79" s="35" t="str">
        <f>IF(C79="","",IFERROR(INDEX(Категории!$B$5:$B$47,MATCH(C79,Категории!$A$5:$A$47,0)),"?"))</f>
        <v/>
      </c>
      <c r="L79" s="34" t="str">
        <f>IF(C79="","",IFERROR(INDEX(Категории!$C$5:$C$47,MATCH(C79,Категории!$A$5:$A$47,0)),"?"))</f>
        <v/>
      </c>
      <c r="M79" s="34" t="str">
        <f>IF(AND(A79="",B79="",C79="",D79=""),"",IF(A79="","! нет даты",IF(NOT(ISNUMBER(A79)),"! дата текстом",IF(YEAR(A79)&lt;&gt;Настройки!$B$4,"! другой год",IF(C79="","! нет категории",IF(K79="?","! категории нет в списке",IF(D79="","! нет суммы",IF(NOT(ISNUMBER(D79)),"! сумма текстом",IF(COUNTIFS($A$6:A79,A79,$C$6:C79,C79,$D$6:D79,D79,$B$6:B79,B79)&gt;1,"! возможен дубль","ok")))))))))</f>
        <v/>
      </c>
    </row>
    <row r="80" spans="1:13" ht="15" customHeight="1">
      <c r="A80" s="30"/>
      <c r="B80" s="31"/>
      <c r="C80" s="32"/>
      <c r="D80" s="33"/>
      <c r="E80" s="32"/>
      <c r="F80" s="32"/>
      <c r="G80" s="32"/>
      <c r="H80" s="32"/>
      <c r="I80" s="31"/>
      <c r="J80" s="34" t="str">
        <f>IF(ISNUMBER(A80),INDEX(Настройки!$K$8:$K$19,MONTH(A80))&amp;" "&amp;YEAR(A80),"")</f>
        <v/>
      </c>
      <c r="K80" s="35" t="str">
        <f>IF(C80="","",IFERROR(INDEX(Категории!$B$5:$B$47,MATCH(C80,Категории!$A$5:$A$47,0)),"?"))</f>
        <v/>
      </c>
      <c r="L80" s="34" t="str">
        <f>IF(C80="","",IFERROR(INDEX(Категории!$C$5:$C$47,MATCH(C80,Категории!$A$5:$A$47,0)),"?"))</f>
        <v/>
      </c>
      <c r="M80" s="34" t="str">
        <f>IF(AND(A80="",B80="",C80="",D80=""),"",IF(A80="","! нет даты",IF(NOT(ISNUMBER(A80)),"! дата текстом",IF(YEAR(A80)&lt;&gt;Настройки!$B$4,"! другой год",IF(C80="","! нет категории",IF(K80="?","! категории нет в списке",IF(D80="","! нет суммы",IF(NOT(ISNUMBER(D80)),"! сумма текстом",IF(COUNTIFS($A$6:A80,A80,$C$6:C80,C80,$D$6:D80,D80,$B$6:B80,B80)&gt;1,"! возможен дубль","ok")))))))))</f>
        <v/>
      </c>
    </row>
    <row r="81" spans="1:13" ht="15" customHeight="1">
      <c r="A81" s="30"/>
      <c r="B81" s="31"/>
      <c r="C81" s="32"/>
      <c r="D81" s="33"/>
      <c r="E81" s="32"/>
      <c r="F81" s="32"/>
      <c r="G81" s="32"/>
      <c r="H81" s="32"/>
      <c r="I81" s="31"/>
      <c r="J81" s="34" t="str">
        <f>IF(ISNUMBER(A81),INDEX(Настройки!$K$8:$K$19,MONTH(A81))&amp;" "&amp;YEAR(A81),"")</f>
        <v/>
      </c>
      <c r="K81" s="35" t="str">
        <f>IF(C81="","",IFERROR(INDEX(Категории!$B$5:$B$47,MATCH(C81,Категории!$A$5:$A$47,0)),"?"))</f>
        <v/>
      </c>
      <c r="L81" s="34" t="str">
        <f>IF(C81="","",IFERROR(INDEX(Категории!$C$5:$C$47,MATCH(C81,Категории!$A$5:$A$47,0)),"?"))</f>
        <v/>
      </c>
      <c r="M81" s="34" t="str">
        <f>IF(AND(A81="",B81="",C81="",D81=""),"",IF(A81="","! нет даты",IF(NOT(ISNUMBER(A81)),"! дата текстом",IF(YEAR(A81)&lt;&gt;Настройки!$B$4,"! другой год",IF(C81="","! нет категории",IF(K81="?","! категории нет в списке",IF(D81="","! нет суммы",IF(NOT(ISNUMBER(D81)),"! сумма текстом",IF(COUNTIFS($A$6:A81,A81,$C$6:C81,C81,$D$6:D81,D81,$B$6:B81,B81)&gt;1,"! возможен дубль","ok")))))))))</f>
        <v/>
      </c>
    </row>
    <row r="82" spans="1:13" ht="15" customHeight="1">
      <c r="A82" s="30"/>
      <c r="B82" s="31"/>
      <c r="C82" s="32"/>
      <c r="D82" s="33"/>
      <c r="E82" s="32"/>
      <c r="F82" s="32"/>
      <c r="G82" s="32"/>
      <c r="H82" s="32"/>
      <c r="I82" s="31"/>
      <c r="J82" s="34" t="str">
        <f>IF(ISNUMBER(A82),INDEX(Настройки!$K$8:$K$19,MONTH(A82))&amp;" "&amp;YEAR(A82),"")</f>
        <v/>
      </c>
      <c r="K82" s="35" t="str">
        <f>IF(C82="","",IFERROR(INDEX(Категории!$B$5:$B$47,MATCH(C82,Категории!$A$5:$A$47,0)),"?"))</f>
        <v/>
      </c>
      <c r="L82" s="34" t="str">
        <f>IF(C82="","",IFERROR(INDEX(Категории!$C$5:$C$47,MATCH(C82,Категории!$A$5:$A$47,0)),"?"))</f>
        <v/>
      </c>
      <c r="M82" s="34" t="str">
        <f>IF(AND(A82="",B82="",C82="",D82=""),"",IF(A82="","! нет даты",IF(NOT(ISNUMBER(A82)),"! дата текстом",IF(YEAR(A82)&lt;&gt;Настройки!$B$4,"! другой год",IF(C82="","! нет категории",IF(K82="?","! категории нет в списке",IF(D82="","! нет суммы",IF(NOT(ISNUMBER(D82)),"! сумма текстом",IF(COUNTIFS($A$6:A82,A82,$C$6:C82,C82,$D$6:D82,D82,$B$6:B82,B82)&gt;1,"! возможен дубль","ok")))))))))</f>
        <v/>
      </c>
    </row>
    <row r="83" spans="1:13" ht="15" customHeight="1">
      <c r="A83" s="30"/>
      <c r="B83" s="31"/>
      <c r="C83" s="32"/>
      <c r="D83" s="33"/>
      <c r="E83" s="32"/>
      <c r="F83" s="32"/>
      <c r="G83" s="32"/>
      <c r="H83" s="32"/>
      <c r="I83" s="31"/>
      <c r="J83" s="34" t="str">
        <f>IF(ISNUMBER(A83),INDEX(Настройки!$K$8:$K$19,MONTH(A83))&amp;" "&amp;YEAR(A83),"")</f>
        <v/>
      </c>
      <c r="K83" s="35" t="str">
        <f>IF(C83="","",IFERROR(INDEX(Категории!$B$5:$B$47,MATCH(C83,Категории!$A$5:$A$47,0)),"?"))</f>
        <v/>
      </c>
      <c r="L83" s="34" t="str">
        <f>IF(C83="","",IFERROR(INDEX(Категории!$C$5:$C$47,MATCH(C83,Категории!$A$5:$A$47,0)),"?"))</f>
        <v/>
      </c>
      <c r="M83" s="34" t="str">
        <f>IF(AND(A83="",B83="",C83="",D83=""),"",IF(A83="","! нет даты",IF(NOT(ISNUMBER(A83)),"! дата текстом",IF(YEAR(A83)&lt;&gt;Настройки!$B$4,"! другой год",IF(C83="","! нет категории",IF(K83="?","! категории нет в списке",IF(D83="","! нет суммы",IF(NOT(ISNUMBER(D83)),"! сумма текстом",IF(COUNTIFS($A$6:A83,A83,$C$6:C83,C83,$D$6:D83,D83,$B$6:B83,B83)&gt;1,"! возможен дубль","ok")))))))))</f>
        <v/>
      </c>
    </row>
    <row r="84" spans="1:13" ht="15" customHeight="1">
      <c r="A84" s="30"/>
      <c r="B84" s="31"/>
      <c r="C84" s="32"/>
      <c r="D84" s="33"/>
      <c r="E84" s="32"/>
      <c r="F84" s="32"/>
      <c r="G84" s="32"/>
      <c r="H84" s="32"/>
      <c r="I84" s="31"/>
      <c r="J84" s="34" t="str">
        <f>IF(ISNUMBER(A84),INDEX(Настройки!$K$8:$K$19,MONTH(A84))&amp;" "&amp;YEAR(A84),"")</f>
        <v/>
      </c>
      <c r="K84" s="35" t="str">
        <f>IF(C84="","",IFERROR(INDEX(Категории!$B$5:$B$47,MATCH(C84,Категории!$A$5:$A$47,0)),"?"))</f>
        <v/>
      </c>
      <c r="L84" s="34" t="str">
        <f>IF(C84="","",IFERROR(INDEX(Категории!$C$5:$C$47,MATCH(C84,Категории!$A$5:$A$47,0)),"?"))</f>
        <v/>
      </c>
      <c r="M84" s="34" t="str">
        <f>IF(AND(A84="",B84="",C84="",D84=""),"",IF(A84="","! нет даты",IF(NOT(ISNUMBER(A84)),"! дата текстом",IF(YEAR(A84)&lt;&gt;Настройки!$B$4,"! другой год",IF(C84="","! нет категории",IF(K84="?","! категории нет в списке",IF(D84="","! нет суммы",IF(NOT(ISNUMBER(D84)),"! сумма текстом",IF(COUNTIFS($A$6:A84,A84,$C$6:C84,C84,$D$6:D84,D84,$B$6:B84,B84)&gt;1,"! возможен дубль","ok")))))))))</f>
        <v/>
      </c>
    </row>
    <row r="85" spans="1:13" ht="15" customHeight="1">
      <c r="A85" s="30"/>
      <c r="B85" s="31"/>
      <c r="C85" s="32"/>
      <c r="D85" s="33"/>
      <c r="E85" s="32"/>
      <c r="F85" s="32"/>
      <c r="G85" s="32"/>
      <c r="H85" s="32"/>
      <c r="I85" s="31"/>
      <c r="J85" s="34" t="str">
        <f>IF(ISNUMBER(A85),INDEX(Настройки!$K$8:$K$19,MONTH(A85))&amp;" "&amp;YEAR(A85),"")</f>
        <v/>
      </c>
      <c r="K85" s="35" t="str">
        <f>IF(C85="","",IFERROR(INDEX(Категории!$B$5:$B$47,MATCH(C85,Категории!$A$5:$A$47,0)),"?"))</f>
        <v/>
      </c>
      <c r="L85" s="34" t="str">
        <f>IF(C85="","",IFERROR(INDEX(Категории!$C$5:$C$47,MATCH(C85,Категории!$A$5:$A$47,0)),"?"))</f>
        <v/>
      </c>
      <c r="M85" s="34" t="str">
        <f>IF(AND(A85="",B85="",C85="",D85=""),"",IF(A85="","! нет даты",IF(NOT(ISNUMBER(A85)),"! дата текстом",IF(YEAR(A85)&lt;&gt;Настройки!$B$4,"! другой год",IF(C85="","! нет категории",IF(K85="?","! категории нет в списке",IF(D85="","! нет суммы",IF(NOT(ISNUMBER(D85)),"! сумма текстом",IF(COUNTIFS($A$6:A85,A85,$C$6:C85,C85,$D$6:D85,D85,$B$6:B85,B85)&gt;1,"! возможен дубль","ok")))))))))</f>
        <v/>
      </c>
    </row>
    <row r="86" spans="1:13" ht="15" customHeight="1">
      <c r="A86" s="30"/>
      <c r="B86" s="31"/>
      <c r="C86" s="32"/>
      <c r="D86" s="33"/>
      <c r="E86" s="32"/>
      <c r="F86" s="32"/>
      <c r="G86" s="32"/>
      <c r="H86" s="32"/>
      <c r="I86" s="31"/>
      <c r="J86" s="34" t="str">
        <f>IF(ISNUMBER(A86),INDEX(Настройки!$K$8:$K$19,MONTH(A86))&amp;" "&amp;YEAR(A86),"")</f>
        <v/>
      </c>
      <c r="K86" s="35" t="str">
        <f>IF(C86="","",IFERROR(INDEX(Категории!$B$5:$B$47,MATCH(C86,Категории!$A$5:$A$47,0)),"?"))</f>
        <v/>
      </c>
      <c r="L86" s="34" t="str">
        <f>IF(C86="","",IFERROR(INDEX(Категории!$C$5:$C$47,MATCH(C86,Категории!$A$5:$A$47,0)),"?"))</f>
        <v/>
      </c>
      <c r="M86" s="34" t="str">
        <f>IF(AND(A86="",B86="",C86="",D86=""),"",IF(A86="","! нет даты",IF(NOT(ISNUMBER(A86)),"! дата текстом",IF(YEAR(A86)&lt;&gt;Настройки!$B$4,"! другой год",IF(C86="","! нет категории",IF(K86="?","! категории нет в списке",IF(D86="","! нет суммы",IF(NOT(ISNUMBER(D86)),"! сумма текстом",IF(COUNTIFS($A$6:A86,A86,$C$6:C86,C86,$D$6:D86,D86,$B$6:B86,B86)&gt;1,"! возможен дубль","ok")))))))))</f>
        <v/>
      </c>
    </row>
    <row r="87" spans="1:13" ht="15" customHeight="1">
      <c r="A87" s="30"/>
      <c r="B87" s="31"/>
      <c r="C87" s="32"/>
      <c r="D87" s="33"/>
      <c r="E87" s="32"/>
      <c r="F87" s="32"/>
      <c r="G87" s="32"/>
      <c r="H87" s="32"/>
      <c r="I87" s="31"/>
      <c r="J87" s="34" t="str">
        <f>IF(ISNUMBER(A87),INDEX(Настройки!$K$8:$K$19,MONTH(A87))&amp;" "&amp;YEAR(A87),"")</f>
        <v/>
      </c>
      <c r="K87" s="35" t="str">
        <f>IF(C87="","",IFERROR(INDEX(Категории!$B$5:$B$47,MATCH(C87,Категории!$A$5:$A$47,0)),"?"))</f>
        <v/>
      </c>
      <c r="L87" s="34" t="str">
        <f>IF(C87="","",IFERROR(INDEX(Категории!$C$5:$C$47,MATCH(C87,Категории!$A$5:$A$47,0)),"?"))</f>
        <v/>
      </c>
      <c r="M87" s="34" t="str">
        <f>IF(AND(A87="",B87="",C87="",D87=""),"",IF(A87="","! нет даты",IF(NOT(ISNUMBER(A87)),"! дата текстом",IF(YEAR(A87)&lt;&gt;Настройки!$B$4,"! другой год",IF(C87="","! нет категории",IF(K87="?","! категории нет в списке",IF(D87="","! нет суммы",IF(NOT(ISNUMBER(D87)),"! сумма текстом",IF(COUNTIFS($A$6:A87,A87,$C$6:C87,C87,$D$6:D87,D87,$B$6:B87,B87)&gt;1,"! возможен дубль","ok")))))))))</f>
        <v/>
      </c>
    </row>
    <row r="88" spans="1:13" ht="15" customHeight="1">
      <c r="A88" s="30"/>
      <c r="B88" s="31"/>
      <c r="C88" s="32"/>
      <c r="D88" s="33"/>
      <c r="E88" s="32"/>
      <c r="F88" s="32"/>
      <c r="G88" s="32"/>
      <c r="H88" s="32"/>
      <c r="I88" s="31"/>
      <c r="J88" s="34" t="str">
        <f>IF(ISNUMBER(A88),INDEX(Настройки!$K$8:$K$19,MONTH(A88))&amp;" "&amp;YEAR(A88),"")</f>
        <v/>
      </c>
      <c r="K88" s="35" t="str">
        <f>IF(C88="","",IFERROR(INDEX(Категории!$B$5:$B$47,MATCH(C88,Категории!$A$5:$A$47,0)),"?"))</f>
        <v/>
      </c>
      <c r="L88" s="34" t="str">
        <f>IF(C88="","",IFERROR(INDEX(Категории!$C$5:$C$47,MATCH(C88,Категории!$A$5:$A$47,0)),"?"))</f>
        <v/>
      </c>
      <c r="M88" s="34" t="str">
        <f>IF(AND(A88="",B88="",C88="",D88=""),"",IF(A88="","! нет даты",IF(NOT(ISNUMBER(A88)),"! дата текстом",IF(YEAR(A88)&lt;&gt;Настройки!$B$4,"! другой год",IF(C88="","! нет категории",IF(K88="?","! категории нет в списке",IF(D88="","! нет суммы",IF(NOT(ISNUMBER(D88)),"! сумма текстом",IF(COUNTIFS($A$6:A88,A88,$C$6:C88,C88,$D$6:D88,D88,$B$6:B88,B88)&gt;1,"! возможен дубль","ok")))))))))</f>
        <v/>
      </c>
    </row>
    <row r="89" spans="1:13" ht="15" customHeight="1">
      <c r="A89" s="30"/>
      <c r="B89" s="31"/>
      <c r="C89" s="32"/>
      <c r="D89" s="33"/>
      <c r="E89" s="32"/>
      <c r="F89" s="32"/>
      <c r="G89" s="32"/>
      <c r="H89" s="32"/>
      <c r="I89" s="31"/>
      <c r="J89" s="34" t="str">
        <f>IF(ISNUMBER(A89),INDEX(Настройки!$K$8:$K$19,MONTH(A89))&amp;" "&amp;YEAR(A89),"")</f>
        <v/>
      </c>
      <c r="K89" s="35" t="str">
        <f>IF(C89="","",IFERROR(INDEX(Категории!$B$5:$B$47,MATCH(C89,Категории!$A$5:$A$47,0)),"?"))</f>
        <v/>
      </c>
      <c r="L89" s="34" t="str">
        <f>IF(C89="","",IFERROR(INDEX(Категории!$C$5:$C$47,MATCH(C89,Категории!$A$5:$A$47,0)),"?"))</f>
        <v/>
      </c>
      <c r="M89" s="34" t="str">
        <f>IF(AND(A89="",B89="",C89="",D89=""),"",IF(A89="","! нет даты",IF(NOT(ISNUMBER(A89)),"! дата текстом",IF(YEAR(A89)&lt;&gt;Настройки!$B$4,"! другой год",IF(C89="","! нет категории",IF(K89="?","! категории нет в списке",IF(D89="","! нет суммы",IF(NOT(ISNUMBER(D89)),"! сумма текстом",IF(COUNTIFS($A$6:A89,A89,$C$6:C89,C89,$D$6:D89,D89,$B$6:B89,B89)&gt;1,"! возможен дубль","ok")))))))))</f>
        <v/>
      </c>
    </row>
    <row r="90" spans="1:13" ht="15" customHeight="1">
      <c r="A90" s="30"/>
      <c r="B90" s="31"/>
      <c r="C90" s="32"/>
      <c r="D90" s="33"/>
      <c r="E90" s="32"/>
      <c r="F90" s="32"/>
      <c r="G90" s="32"/>
      <c r="H90" s="32"/>
      <c r="I90" s="31"/>
      <c r="J90" s="34" t="str">
        <f>IF(ISNUMBER(A90),INDEX(Настройки!$K$8:$K$19,MONTH(A90))&amp;" "&amp;YEAR(A90),"")</f>
        <v/>
      </c>
      <c r="K90" s="35" t="str">
        <f>IF(C90="","",IFERROR(INDEX(Категории!$B$5:$B$47,MATCH(C90,Категории!$A$5:$A$47,0)),"?"))</f>
        <v/>
      </c>
      <c r="L90" s="34" t="str">
        <f>IF(C90="","",IFERROR(INDEX(Категории!$C$5:$C$47,MATCH(C90,Категории!$A$5:$A$47,0)),"?"))</f>
        <v/>
      </c>
      <c r="M90" s="34" t="str">
        <f>IF(AND(A90="",B90="",C90="",D90=""),"",IF(A90="","! нет даты",IF(NOT(ISNUMBER(A90)),"! дата текстом",IF(YEAR(A90)&lt;&gt;Настройки!$B$4,"! другой год",IF(C90="","! нет категории",IF(K90="?","! категории нет в списке",IF(D90="","! нет суммы",IF(NOT(ISNUMBER(D90)),"! сумма текстом",IF(COUNTIFS($A$6:A90,A90,$C$6:C90,C90,$D$6:D90,D90,$B$6:B90,B90)&gt;1,"! возможен дубль","ok")))))))))</f>
        <v/>
      </c>
    </row>
    <row r="91" spans="1:13" ht="15" customHeight="1">
      <c r="A91" s="30"/>
      <c r="B91" s="31"/>
      <c r="C91" s="32"/>
      <c r="D91" s="33"/>
      <c r="E91" s="32"/>
      <c r="F91" s="32"/>
      <c r="G91" s="32"/>
      <c r="H91" s="32"/>
      <c r="I91" s="31"/>
      <c r="J91" s="34" t="str">
        <f>IF(ISNUMBER(A91),INDEX(Настройки!$K$8:$K$19,MONTH(A91))&amp;" "&amp;YEAR(A91),"")</f>
        <v/>
      </c>
      <c r="K91" s="35" t="str">
        <f>IF(C91="","",IFERROR(INDEX(Категории!$B$5:$B$47,MATCH(C91,Категории!$A$5:$A$47,0)),"?"))</f>
        <v/>
      </c>
      <c r="L91" s="34" t="str">
        <f>IF(C91="","",IFERROR(INDEX(Категории!$C$5:$C$47,MATCH(C91,Категории!$A$5:$A$47,0)),"?"))</f>
        <v/>
      </c>
      <c r="M91" s="34" t="str">
        <f>IF(AND(A91="",B91="",C91="",D91=""),"",IF(A91="","! нет даты",IF(NOT(ISNUMBER(A91)),"! дата текстом",IF(YEAR(A91)&lt;&gt;Настройки!$B$4,"! другой год",IF(C91="","! нет категории",IF(K91="?","! категории нет в списке",IF(D91="","! нет суммы",IF(NOT(ISNUMBER(D91)),"! сумма текстом",IF(COUNTIFS($A$6:A91,A91,$C$6:C91,C91,$D$6:D91,D91,$B$6:B91,B91)&gt;1,"! возможен дубль","ok")))))))))</f>
        <v/>
      </c>
    </row>
    <row r="92" spans="1:13" ht="15" customHeight="1">
      <c r="A92" s="30"/>
      <c r="B92" s="31"/>
      <c r="C92" s="32"/>
      <c r="D92" s="33"/>
      <c r="E92" s="32"/>
      <c r="F92" s="32"/>
      <c r="G92" s="32"/>
      <c r="H92" s="32"/>
      <c r="I92" s="31"/>
      <c r="J92" s="34" t="str">
        <f>IF(ISNUMBER(A92),INDEX(Настройки!$K$8:$K$19,MONTH(A92))&amp;" "&amp;YEAR(A92),"")</f>
        <v/>
      </c>
      <c r="K92" s="35" t="str">
        <f>IF(C92="","",IFERROR(INDEX(Категории!$B$5:$B$47,MATCH(C92,Категории!$A$5:$A$47,0)),"?"))</f>
        <v/>
      </c>
      <c r="L92" s="34" t="str">
        <f>IF(C92="","",IFERROR(INDEX(Категории!$C$5:$C$47,MATCH(C92,Категории!$A$5:$A$47,0)),"?"))</f>
        <v/>
      </c>
      <c r="M92" s="34" t="str">
        <f>IF(AND(A92="",B92="",C92="",D92=""),"",IF(A92="","! нет даты",IF(NOT(ISNUMBER(A92)),"! дата текстом",IF(YEAR(A92)&lt;&gt;Настройки!$B$4,"! другой год",IF(C92="","! нет категории",IF(K92="?","! категории нет в списке",IF(D92="","! нет суммы",IF(NOT(ISNUMBER(D92)),"! сумма текстом",IF(COUNTIFS($A$6:A92,A92,$C$6:C92,C92,$D$6:D92,D92,$B$6:B92,B92)&gt;1,"! возможен дубль","ok")))))))))</f>
        <v/>
      </c>
    </row>
    <row r="93" spans="1:13" ht="15" customHeight="1">
      <c r="A93" s="30"/>
      <c r="B93" s="31"/>
      <c r="C93" s="32"/>
      <c r="D93" s="33"/>
      <c r="E93" s="32"/>
      <c r="F93" s="32"/>
      <c r="G93" s="32"/>
      <c r="H93" s="32"/>
      <c r="I93" s="31"/>
      <c r="J93" s="34" t="str">
        <f>IF(ISNUMBER(A93),INDEX(Настройки!$K$8:$K$19,MONTH(A93))&amp;" "&amp;YEAR(A93),"")</f>
        <v/>
      </c>
      <c r="K93" s="35" t="str">
        <f>IF(C93="","",IFERROR(INDEX(Категории!$B$5:$B$47,MATCH(C93,Категории!$A$5:$A$47,0)),"?"))</f>
        <v/>
      </c>
      <c r="L93" s="34" t="str">
        <f>IF(C93="","",IFERROR(INDEX(Категории!$C$5:$C$47,MATCH(C93,Категории!$A$5:$A$47,0)),"?"))</f>
        <v/>
      </c>
      <c r="M93" s="34" t="str">
        <f>IF(AND(A93="",B93="",C93="",D93=""),"",IF(A93="","! нет даты",IF(NOT(ISNUMBER(A93)),"! дата текстом",IF(YEAR(A93)&lt;&gt;Настройки!$B$4,"! другой год",IF(C93="","! нет категории",IF(K93="?","! категории нет в списке",IF(D93="","! нет суммы",IF(NOT(ISNUMBER(D93)),"! сумма текстом",IF(COUNTIFS($A$6:A93,A93,$C$6:C93,C93,$D$6:D93,D93,$B$6:B93,B93)&gt;1,"! возможен дубль","ok")))))))))</f>
        <v/>
      </c>
    </row>
    <row r="94" spans="1:13" ht="15" customHeight="1">
      <c r="A94" s="30"/>
      <c r="B94" s="31"/>
      <c r="C94" s="32"/>
      <c r="D94" s="33"/>
      <c r="E94" s="32"/>
      <c r="F94" s="32"/>
      <c r="G94" s="32"/>
      <c r="H94" s="32"/>
      <c r="I94" s="31"/>
      <c r="J94" s="34" t="str">
        <f>IF(ISNUMBER(A94),INDEX(Настройки!$K$8:$K$19,MONTH(A94))&amp;" "&amp;YEAR(A94),"")</f>
        <v/>
      </c>
      <c r="K94" s="35" t="str">
        <f>IF(C94="","",IFERROR(INDEX(Категории!$B$5:$B$47,MATCH(C94,Категории!$A$5:$A$47,0)),"?"))</f>
        <v/>
      </c>
      <c r="L94" s="34" t="str">
        <f>IF(C94="","",IFERROR(INDEX(Категории!$C$5:$C$47,MATCH(C94,Категории!$A$5:$A$47,0)),"?"))</f>
        <v/>
      </c>
      <c r="M94" s="34" t="str">
        <f>IF(AND(A94="",B94="",C94="",D94=""),"",IF(A94="","! нет даты",IF(NOT(ISNUMBER(A94)),"! дата текстом",IF(YEAR(A94)&lt;&gt;Настройки!$B$4,"! другой год",IF(C94="","! нет категории",IF(K94="?","! категории нет в списке",IF(D94="","! нет суммы",IF(NOT(ISNUMBER(D94)),"! сумма текстом",IF(COUNTIFS($A$6:A94,A94,$C$6:C94,C94,$D$6:D94,D94,$B$6:B94,B94)&gt;1,"! возможен дубль","ok")))))))))</f>
        <v/>
      </c>
    </row>
    <row r="95" spans="1:13" ht="15" customHeight="1">
      <c r="A95" s="30"/>
      <c r="B95" s="31"/>
      <c r="C95" s="32"/>
      <c r="D95" s="33"/>
      <c r="E95" s="32"/>
      <c r="F95" s="32"/>
      <c r="G95" s="32"/>
      <c r="H95" s="32"/>
      <c r="I95" s="31"/>
      <c r="J95" s="34" t="str">
        <f>IF(ISNUMBER(A95),INDEX(Настройки!$K$8:$K$19,MONTH(A95))&amp;" "&amp;YEAR(A95),"")</f>
        <v/>
      </c>
      <c r="K95" s="35" t="str">
        <f>IF(C95="","",IFERROR(INDEX(Категории!$B$5:$B$47,MATCH(C95,Категории!$A$5:$A$47,0)),"?"))</f>
        <v/>
      </c>
      <c r="L95" s="34" t="str">
        <f>IF(C95="","",IFERROR(INDEX(Категории!$C$5:$C$47,MATCH(C95,Категории!$A$5:$A$47,0)),"?"))</f>
        <v/>
      </c>
      <c r="M95" s="34" t="str">
        <f>IF(AND(A95="",B95="",C95="",D95=""),"",IF(A95="","! нет даты",IF(NOT(ISNUMBER(A95)),"! дата текстом",IF(YEAR(A95)&lt;&gt;Настройки!$B$4,"! другой год",IF(C95="","! нет категории",IF(K95="?","! категории нет в списке",IF(D95="","! нет суммы",IF(NOT(ISNUMBER(D95)),"! сумма текстом",IF(COUNTIFS($A$6:A95,A95,$C$6:C95,C95,$D$6:D95,D95,$B$6:B95,B95)&gt;1,"! возможен дубль","ok")))))))))</f>
        <v/>
      </c>
    </row>
    <row r="96" spans="1:13" ht="15" customHeight="1">
      <c r="A96" s="30"/>
      <c r="B96" s="31"/>
      <c r="C96" s="32"/>
      <c r="D96" s="33"/>
      <c r="E96" s="32"/>
      <c r="F96" s="32"/>
      <c r="G96" s="32"/>
      <c r="H96" s="32"/>
      <c r="I96" s="31"/>
      <c r="J96" s="34" t="str">
        <f>IF(ISNUMBER(A96),INDEX(Настройки!$K$8:$K$19,MONTH(A96))&amp;" "&amp;YEAR(A96),"")</f>
        <v/>
      </c>
      <c r="K96" s="35" t="str">
        <f>IF(C96="","",IFERROR(INDEX(Категории!$B$5:$B$47,MATCH(C96,Категории!$A$5:$A$47,0)),"?"))</f>
        <v/>
      </c>
      <c r="L96" s="34" t="str">
        <f>IF(C96="","",IFERROR(INDEX(Категории!$C$5:$C$47,MATCH(C96,Категории!$A$5:$A$47,0)),"?"))</f>
        <v/>
      </c>
      <c r="M96" s="34" t="str">
        <f>IF(AND(A96="",B96="",C96="",D96=""),"",IF(A96="","! нет даты",IF(NOT(ISNUMBER(A96)),"! дата текстом",IF(YEAR(A96)&lt;&gt;Настройки!$B$4,"! другой год",IF(C96="","! нет категории",IF(K96="?","! категории нет в списке",IF(D96="","! нет суммы",IF(NOT(ISNUMBER(D96)),"! сумма текстом",IF(COUNTIFS($A$6:A96,A96,$C$6:C96,C96,$D$6:D96,D96,$B$6:B96,B96)&gt;1,"! возможен дубль","ok")))))))))</f>
        <v/>
      </c>
    </row>
    <row r="97" spans="1:13" ht="15" customHeight="1">
      <c r="A97" s="30"/>
      <c r="B97" s="31"/>
      <c r="C97" s="32"/>
      <c r="D97" s="33"/>
      <c r="E97" s="32"/>
      <c r="F97" s="32"/>
      <c r="G97" s="32"/>
      <c r="H97" s="32"/>
      <c r="I97" s="31"/>
      <c r="J97" s="34" t="str">
        <f>IF(ISNUMBER(A97),INDEX(Настройки!$K$8:$K$19,MONTH(A97))&amp;" "&amp;YEAR(A97),"")</f>
        <v/>
      </c>
      <c r="K97" s="35" t="str">
        <f>IF(C97="","",IFERROR(INDEX(Категории!$B$5:$B$47,MATCH(C97,Категории!$A$5:$A$47,0)),"?"))</f>
        <v/>
      </c>
      <c r="L97" s="34" t="str">
        <f>IF(C97="","",IFERROR(INDEX(Категории!$C$5:$C$47,MATCH(C97,Категории!$A$5:$A$47,0)),"?"))</f>
        <v/>
      </c>
      <c r="M97" s="34" t="str">
        <f>IF(AND(A97="",B97="",C97="",D97=""),"",IF(A97="","! нет даты",IF(NOT(ISNUMBER(A97)),"! дата текстом",IF(YEAR(A97)&lt;&gt;Настройки!$B$4,"! другой год",IF(C97="","! нет категории",IF(K97="?","! категории нет в списке",IF(D97="","! нет суммы",IF(NOT(ISNUMBER(D97)),"! сумма текстом",IF(COUNTIFS($A$6:A97,A97,$C$6:C97,C97,$D$6:D97,D97,$B$6:B97,B97)&gt;1,"! возможен дубль","ok")))))))))</f>
        <v/>
      </c>
    </row>
    <row r="98" spans="1:13" ht="15" customHeight="1">
      <c r="A98" s="30"/>
      <c r="B98" s="31"/>
      <c r="C98" s="32"/>
      <c r="D98" s="33"/>
      <c r="E98" s="32"/>
      <c r="F98" s="32"/>
      <c r="G98" s="32"/>
      <c r="H98" s="32"/>
      <c r="I98" s="31"/>
      <c r="J98" s="34" t="str">
        <f>IF(ISNUMBER(A98),INDEX(Настройки!$K$8:$K$19,MONTH(A98))&amp;" "&amp;YEAR(A98),"")</f>
        <v/>
      </c>
      <c r="K98" s="35" t="str">
        <f>IF(C98="","",IFERROR(INDEX(Категории!$B$5:$B$47,MATCH(C98,Категории!$A$5:$A$47,0)),"?"))</f>
        <v/>
      </c>
      <c r="L98" s="34" t="str">
        <f>IF(C98="","",IFERROR(INDEX(Категории!$C$5:$C$47,MATCH(C98,Категории!$A$5:$A$47,0)),"?"))</f>
        <v/>
      </c>
      <c r="M98" s="34" t="str">
        <f>IF(AND(A98="",B98="",C98="",D98=""),"",IF(A98="","! нет даты",IF(NOT(ISNUMBER(A98)),"! дата текстом",IF(YEAR(A98)&lt;&gt;Настройки!$B$4,"! другой год",IF(C98="","! нет категории",IF(K98="?","! категории нет в списке",IF(D98="","! нет суммы",IF(NOT(ISNUMBER(D98)),"! сумма текстом",IF(COUNTIFS($A$6:A98,A98,$C$6:C98,C98,$D$6:D98,D98,$B$6:B98,B98)&gt;1,"! возможен дубль","ok")))))))))</f>
        <v/>
      </c>
    </row>
    <row r="99" spans="1:13" ht="15" customHeight="1">
      <c r="A99" s="30"/>
      <c r="B99" s="31"/>
      <c r="C99" s="32"/>
      <c r="D99" s="33"/>
      <c r="E99" s="32"/>
      <c r="F99" s="32"/>
      <c r="G99" s="32"/>
      <c r="H99" s="32"/>
      <c r="I99" s="31"/>
      <c r="J99" s="34" t="str">
        <f>IF(ISNUMBER(A99),INDEX(Настройки!$K$8:$K$19,MONTH(A99))&amp;" "&amp;YEAR(A99),"")</f>
        <v/>
      </c>
      <c r="K99" s="35" t="str">
        <f>IF(C99="","",IFERROR(INDEX(Категории!$B$5:$B$47,MATCH(C99,Категории!$A$5:$A$47,0)),"?"))</f>
        <v/>
      </c>
      <c r="L99" s="34" t="str">
        <f>IF(C99="","",IFERROR(INDEX(Категории!$C$5:$C$47,MATCH(C99,Категории!$A$5:$A$47,0)),"?"))</f>
        <v/>
      </c>
      <c r="M99" s="34" t="str">
        <f>IF(AND(A99="",B99="",C99="",D99=""),"",IF(A99="","! нет даты",IF(NOT(ISNUMBER(A99)),"! дата текстом",IF(YEAR(A99)&lt;&gt;Настройки!$B$4,"! другой год",IF(C99="","! нет категории",IF(K99="?","! категории нет в списке",IF(D99="","! нет суммы",IF(NOT(ISNUMBER(D99)),"! сумма текстом",IF(COUNTIFS($A$6:A99,A99,$C$6:C99,C99,$D$6:D99,D99,$B$6:B99,B99)&gt;1,"! возможен дубль","ok")))))))))</f>
        <v/>
      </c>
    </row>
    <row r="100" spans="1:13" ht="15" customHeight="1">
      <c r="A100" s="30"/>
      <c r="B100" s="31"/>
      <c r="C100" s="32"/>
      <c r="D100" s="33"/>
      <c r="E100" s="32"/>
      <c r="F100" s="32"/>
      <c r="G100" s="32"/>
      <c r="H100" s="32"/>
      <c r="I100" s="31"/>
      <c r="J100" s="34" t="str">
        <f>IF(ISNUMBER(A100),INDEX(Настройки!$K$8:$K$19,MONTH(A100))&amp;" "&amp;YEAR(A100),"")</f>
        <v/>
      </c>
      <c r="K100" s="35" t="str">
        <f>IF(C100="","",IFERROR(INDEX(Категории!$B$5:$B$47,MATCH(C100,Категории!$A$5:$A$47,0)),"?"))</f>
        <v/>
      </c>
      <c r="L100" s="34" t="str">
        <f>IF(C100="","",IFERROR(INDEX(Категории!$C$5:$C$47,MATCH(C100,Категории!$A$5:$A$47,0)),"?"))</f>
        <v/>
      </c>
      <c r="M100" s="34" t="str">
        <f>IF(AND(A100="",B100="",C100="",D100=""),"",IF(A100="","! нет даты",IF(NOT(ISNUMBER(A100)),"! дата текстом",IF(YEAR(A100)&lt;&gt;Настройки!$B$4,"! другой год",IF(C100="","! нет категории",IF(K100="?","! категории нет в списке",IF(D100="","! нет суммы",IF(NOT(ISNUMBER(D100)),"! сумма текстом",IF(COUNTIFS($A$6:A100,A100,$C$6:C100,C100,$D$6:D100,D100,$B$6:B100,B100)&gt;1,"! возможен дубль","ok")))))))))</f>
        <v/>
      </c>
    </row>
    <row r="101" spans="1:13" ht="15" customHeight="1">
      <c r="A101" s="30"/>
      <c r="B101" s="31"/>
      <c r="C101" s="32"/>
      <c r="D101" s="33"/>
      <c r="E101" s="32"/>
      <c r="F101" s="32"/>
      <c r="G101" s="32"/>
      <c r="H101" s="32"/>
      <c r="I101" s="31"/>
      <c r="J101" s="34" t="str">
        <f>IF(ISNUMBER(A101),INDEX(Настройки!$K$8:$K$19,MONTH(A101))&amp;" "&amp;YEAR(A101),"")</f>
        <v/>
      </c>
      <c r="K101" s="35" t="str">
        <f>IF(C101="","",IFERROR(INDEX(Категории!$B$5:$B$47,MATCH(C101,Категории!$A$5:$A$47,0)),"?"))</f>
        <v/>
      </c>
      <c r="L101" s="34" t="str">
        <f>IF(C101="","",IFERROR(INDEX(Категории!$C$5:$C$47,MATCH(C101,Категории!$A$5:$A$47,0)),"?"))</f>
        <v/>
      </c>
      <c r="M101" s="34" t="str">
        <f>IF(AND(A101="",B101="",C101="",D101=""),"",IF(A101="","! нет даты",IF(NOT(ISNUMBER(A101)),"! дата текстом",IF(YEAR(A101)&lt;&gt;Настройки!$B$4,"! другой год",IF(C101="","! нет категории",IF(K101="?","! категории нет в списке",IF(D101="","! нет суммы",IF(NOT(ISNUMBER(D101)),"! сумма текстом",IF(COUNTIFS($A$6:A101,A101,$C$6:C101,C101,$D$6:D101,D101,$B$6:B101,B101)&gt;1,"! возможен дубль","ok")))))))))</f>
        <v/>
      </c>
    </row>
    <row r="102" spans="1:13" ht="15" customHeight="1">
      <c r="A102" s="30"/>
      <c r="B102" s="31"/>
      <c r="C102" s="32"/>
      <c r="D102" s="33"/>
      <c r="E102" s="32"/>
      <c r="F102" s="32"/>
      <c r="G102" s="32"/>
      <c r="H102" s="32"/>
      <c r="I102" s="31"/>
      <c r="J102" s="34" t="str">
        <f>IF(ISNUMBER(A102),INDEX(Настройки!$K$8:$K$19,MONTH(A102))&amp;" "&amp;YEAR(A102),"")</f>
        <v/>
      </c>
      <c r="K102" s="35" t="str">
        <f>IF(C102="","",IFERROR(INDEX(Категории!$B$5:$B$47,MATCH(C102,Категории!$A$5:$A$47,0)),"?"))</f>
        <v/>
      </c>
      <c r="L102" s="34" t="str">
        <f>IF(C102="","",IFERROR(INDEX(Категории!$C$5:$C$47,MATCH(C102,Категории!$A$5:$A$47,0)),"?"))</f>
        <v/>
      </c>
      <c r="M102" s="34" t="str">
        <f>IF(AND(A102="",B102="",C102="",D102=""),"",IF(A102="","! нет даты",IF(NOT(ISNUMBER(A102)),"! дата текстом",IF(YEAR(A102)&lt;&gt;Настройки!$B$4,"! другой год",IF(C102="","! нет категории",IF(K102="?","! категории нет в списке",IF(D102="","! нет суммы",IF(NOT(ISNUMBER(D102)),"! сумма текстом",IF(COUNTIFS($A$6:A102,A102,$C$6:C102,C102,$D$6:D102,D102,$B$6:B102,B102)&gt;1,"! возможен дубль","ok")))))))))</f>
        <v/>
      </c>
    </row>
    <row r="103" spans="1:13" ht="15" customHeight="1">
      <c r="A103" s="30"/>
      <c r="B103" s="31"/>
      <c r="C103" s="32"/>
      <c r="D103" s="33"/>
      <c r="E103" s="32"/>
      <c r="F103" s="32"/>
      <c r="G103" s="32"/>
      <c r="H103" s="32"/>
      <c r="I103" s="31"/>
      <c r="J103" s="34" t="str">
        <f>IF(ISNUMBER(A103),INDEX(Настройки!$K$8:$K$19,MONTH(A103))&amp;" "&amp;YEAR(A103),"")</f>
        <v/>
      </c>
      <c r="K103" s="35" t="str">
        <f>IF(C103="","",IFERROR(INDEX(Категории!$B$5:$B$47,MATCH(C103,Категории!$A$5:$A$47,0)),"?"))</f>
        <v/>
      </c>
      <c r="L103" s="34" t="str">
        <f>IF(C103="","",IFERROR(INDEX(Категории!$C$5:$C$47,MATCH(C103,Категории!$A$5:$A$47,0)),"?"))</f>
        <v/>
      </c>
      <c r="M103" s="34" t="str">
        <f>IF(AND(A103="",B103="",C103="",D103=""),"",IF(A103="","! нет даты",IF(NOT(ISNUMBER(A103)),"! дата текстом",IF(YEAR(A103)&lt;&gt;Настройки!$B$4,"! другой год",IF(C103="","! нет категории",IF(K103="?","! категории нет в списке",IF(D103="","! нет суммы",IF(NOT(ISNUMBER(D103)),"! сумма текстом",IF(COUNTIFS($A$6:A103,A103,$C$6:C103,C103,$D$6:D103,D103,$B$6:B103,B103)&gt;1,"! возможен дубль","ok")))))))))</f>
        <v/>
      </c>
    </row>
    <row r="104" spans="1:13" ht="15" customHeight="1">
      <c r="A104" s="30"/>
      <c r="B104" s="31"/>
      <c r="C104" s="32"/>
      <c r="D104" s="33"/>
      <c r="E104" s="32"/>
      <c r="F104" s="32"/>
      <c r="G104" s="32"/>
      <c r="H104" s="32"/>
      <c r="I104" s="31"/>
      <c r="J104" s="34" t="str">
        <f>IF(ISNUMBER(A104),INDEX(Настройки!$K$8:$K$19,MONTH(A104))&amp;" "&amp;YEAR(A104),"")</f>
        <v/>
      </c>
      <c r="K104" s="35" t="str">
        <f>IF(C104="","",IFERROR(INDEX(Категории!$B$5:$B$47,MATCH(C104,Категории!$A$5:$A$47,0)),"?"))</f>
        <v/>
      </c>
      <c r="L104" s="34" t="str">
        <f>IF(C104="","",IFERROR(INDEX(Категории!$C$5:$C$47,MATCH(C104,Категории!$A$5:$A$47,0)),"?"))</f>
        <v/>
      </c>
      <c r="M104" s="34" t="str">
        <f>IF(AND(A104="",B104="",C104="",D104=""),"",IF(A104="","! нет даты",IF(NOT(ISNUMBER(A104)),"! дата текстом",IF(YEAR(A104)&lt;&gt;Настройки!$B$4,"! другой год",IF(C104="","! нет категории",IF(K104="?","! категории нет в списке",IF(D104="","! нет суммы",IF(NOT(ISNUMBER(D104)),"! сумма текстом",IF(COUNTIFS($A$6:A104,A104,$C$6:C104,C104,$D$6:D104,D104,$B$6:B104,B104)&gt;1,"! возможен дубль","ok")))))))))</f>
        <v/>
      </c>
    </row>
    <row r="105" spans="1:13" ht="15" customHeight="1">
      <c r="A105" s="30"/>
      <c r="B105" s="31"/>
      <c r="C105" s="32"/>
      <c r="D105" s="33"/>
      <c r="E105" s="32"/>
      <c r="F105" s="32"/>
      <c r="G105" s="32"/>
      <c r="H105" s="32"/>
      <c r="I105" s="31"/>
      <c r="J105" s="34" t="str">
        <f>IF(ISNUMBER(A105),INDEX(Настройки!$K$8:$K$19,MONTH(A105))&amp;" "&amp;YEAR(A105),"")</f>
        <v/>
      </c>
      <c r="K105" s="35" t="str">
        <f>IF(C105="","",IFERROR(INDEX(Категории!$B$5:$B$47,MATCH(C105,Категории!$A$5:$A$47,0)),"?"))</f>
        <v/>
      </c>
      <c r="L105" s="34" t="str">
        <f>IF(C105="","",IFERROR(INDEX(Категории!$C$5:$C$47,MATCH(C105,Категории!$A$5:$A$47,0)),"?"))</f>
        <v/>
      </c>
      <c r="M105" s="34" t="str">
        <f>IF(AND(A105="",B105="",C105="",D105=""),"",IF(A105="","! нет даты",IF(NOT(ISNUMBER(A105)),"! дата текстом",IF(YEAR(A105)&lt;&gt;Настройки!$B$4,"! другой год",IF(C105="","! нет категории",IF(K105="?","! категории нет в списке",IF(D105="","! нет суммы",IF(NOT(ISNUMBER(D105)),"! сумма текстом",IF(COUNTIFS($A$6:A105,A105,$C$6:C105,C105,$D$6:D105,D105,$B$6:B105,B105)&gt;1,"! возможен дубль","ok")))))))))</f>
        <v/>
      </c>
    </row>
    <row r="106" spans="1:13" ht="15" customHeight="1">
      <c r="A106" s="30"/>
      <c r="B106" s="31"/>
      <c r="C106" s="32"/>
      <c r="D106" s="33"/>
      <c r="E106" s="32"/>
      <c r="F106" s="32"/>
      <c r="G106" s="32"/>
      <c r="H106" s="32"/>
      <c r="I106" s="31"/>
      <c r="J106" s="34" t="str">
        <f>IF(ISNUMBER(A106),INDEX(Настройки!$K$8:$K$19,MONTH(A106))&amp;" "&amp;YEAR(A106),"")</f>
        <v/>
      </c>
      <c r="K106" s="35" t="str">
        <f>IF(C106="","",IFERROR(INDEX(Категории!$B$5:$B$47,MATCH(C106,Категории!$A$5:$A$47,0)),"?"))</f>
        <v/>
      </c>
      <c r="L106" s="34" t="str">
        <f>IF(C106="","",IFERROR(INDEX(Категории!$C$5:$C$47,MATCH(C106,Категории!$A$5:$A$47,0)),"?"))</f>
        <v/>
      </c>
      <c r="M106" s="34" t="str">
        <f>IF(AND(A106="",B106="",C106="",D106=""),"",IF(A106="","! нет даты",IF(NOT(ISNUMBER(A106)),"! дата текстом",IF(YEAR(A106)&lt;&gt;Настройки!$B$4,"! другой год",IF(C106="","! нет категории",IF(K106="?","! категории нет в списке",IF(D106="","! нет суммы",IF(NOT(ISNUMBER(D106)),"! сумма текстом",IF(COUNTIFS($A$6:A106,A106,$C$6:C106,C106,$D$6:D106,D106,$B$6:B106,B106)&gt;1,"! возможен дубль","ok")))))))))</f>
        <v/>
      </c>
    </row>
    <row r="107" spans="1:13" ht="15" customHeight="1">
      <c r="A107" s="30"/>
      <c r="B107" s="31"/>
      <c r="C107" s="32"/>
      <c r="D107" s="33"/>
      <c r="E107" s="32"/>
      <c r="F107" s="32"/>
      <c r="G107" s="32"/>
      <c r="H107" s="32"/>
      <c r="I107" s="31"/>
      <c r="J107" s="34" t="str">
        <f>IF(ISNUMBER(A107),INDEX(Настройки!$K$8:$K$19,MONTH(A107))&amp;" "&amp;YEAR(A107),"")</f>
        <v/>
      </c>
      <c r="K107" s="35" t="str">
        <f>IF(C107="","",IFERROR(INDEX(Категории!$B$5:$B$47,MATCH(C107,Категории!$A$5:$A$47,0)),"?"))</f>
        <v/>
      </c>
      <c r="L107" s="34" t="str">
        <f>IF(C107="","",IFERROR(INDEX(Категории!$C$5:$C$47,MATCH(C107,Категории!$A$5:$A$47,0)),"?"))</f>
        <v/>
      </c>
      <c r="M107" s="34" t="str">
        <f>IF(AND(A107="",B107="",C107="",D107=""),"",IF(A107="","! нет даты",IF(NOT(ISNUMBER(A107)),"! дата текстом",IF(YEAR(A107)&lt;&gt;Настройки!$B$4,"! другой год",IF(C107="","! нет категории",IF(K107="?","! категории нет в списке",IF(D107="","! нет суммы",IF(NOT(ISNUMBER(D107)),"! сумма текстом",IF(COUNTIFS($A$6:A107,A107,$C$6:C107,C107,$D$6:D107,D107,$B$6:B107,B107)&gt;1,"! возможен дубль","ok")))))))))</f>
        <v/>
      </c>
    </row>
    <row r="108" spans="1:13" ht="15" customHeight="1">
      <c r="A108" s="30"/>
      <c r="B108" s="31"/>
      <c r="C108" s="32"/>
      <c r="D108" s="33"/>
      <c r="E108" s="32"/>
      <c r="F108" s="32"/>
      <c r="G108" s="32"/>
      <c r="H108" s="32"/>
      <c r="I108" s="31"/>
      <c r="J108" s="34" t="str">
        <f>IF(ISNUMBER(A108),INDEX(Настройки!$K$8:$K$19,MONTH(A108))&amp;" "&amp;YEAR(A108),"")</f>
        <v/>
      </c>
      <c r="K108" s="35" t="str">
        <f>IF(C108="","",IFERROR(INDEX(Категории!$B$5:$B$47,MATCH(C108,Категории!$A$5:$A$47,0)),"?"))</f>
        <v/>
      </c>
      <c r="L108" s="34" t="str">
        <f>IF(C108="","",IFERROR(INDEX(Категории!$C$5:$C$47,MATCH(C108,Категории!$A$5:$A$47,0)),"?"))</f>
        <v/>
      </c>
      <c r="M108" s="34" t="str">
        <f>IF(AND(A108="",B108="",C108="",D108=""),"",IF(A108="","! нет даты",IF(NOT(ISNUMBER(A108)),"! дата текстом",IF(YEAR(A108)&lt;&gt;Настройки!$B$4,"! другой год",IF(C108="","! нет категории",IF(K108="?","! категории нет в списке",IF(D108="","! нет суммы",IF(NOT(ISNUMBER(D108)),"! сумма текстом",IF(COUNTIFS($A$6:A108,A108,$C$6:C108,C108,$D$6:D108,D108,$B$6:B108,B108)&gt;1,"! возможен дубль","ok")))))))))</f>
        <v/>
      </c>
    </row>
    <row r="109" spans="1:13" ht="15" customHeight="1">
      <c r="A109" s="30"/>
      <c r="B109" s="31"/>
      <c r="C109" s="32"/>
      <c r="D109" s="33"/>
      <c r="E109" s="32"/>
      <c r="F109" s="32"/>
      <c r="G109" s="32"/>
      <c r="H109" s="32"/>
      <c r="I109" s="31"/>
      <c r="J109" s="34" t="str">
        <f>IF(ISNUMBER(A109),INDEX(Настройки!$K$8:$K$19,MONTH(A109))&amp;" "&amp;YEAR(A109),"")</f>
        <v/>
      </c>
      <c r="K109" s="35" t="str">
        <f>IF(C109="","",IFERROR(INDEX(Категории!$B$5:$B$47,MATCH(C109,Категории!$A$5:$A$47,0)),"?"))</f>
        <v/>
      </c>
      <c r="L109" s="34" t="str">
        <f>IF(C109="","",IFERROR(INDEX(Категории!$C$5:$C$47,MATCH(C109,Категории!$A$5:$A$47,0)),"?"))</f>
        <v/>
      </c>
      <c r="M109" s="34" t="str">
        <f>IF(AND(A109="",B109="",C109="",D109=""),"",IF(A109="","! нет даты",IF(NOT(ISNUMBER(A109)),"! дата текстом",IF(YEAR(A109)&lt;&gt;Настройки!$B$4,"! другой год",IF(C109="","! нет категории",IF(K109="?","! категории нет в списке",IF(D109="","! нет суммы",IF(NOT(ISNUMBER(D109)),"! сумма текстом",IF(COUNTIFS($A$6:A109,A109,$C$6:C109,C109,$D$6:D109,D109,$B$6:B109,B109)&gt;1,"! возможен дубль","ok")))))))))</f>
        <v/>
      </c>
    </row>
    <row r="110" spans="1:13" ht="15" customHeight="1">
      <c r="A110" s="30"/>
      <c r="B110" s="31"/>
      <c r="C110" s="32"/>
      <c r="D110" s="33"/>
      <c r="E110" s="32"/>
      <c r="F110" s="32"/>
      <c r="G110" s="32"/>
      <c r="H110" s="32"/>
      <c r="I110" s="31"/>
      <c r="J110" s="34" t="str">
        <f>IF(ISNUMBER(A110),INDEX(Настройки!$K$8:$K$19,MONTH(A110))&amp;" "&amp;YEAR(A110),"")</f>
        <v/>
      </c>
      <c r="K110" s="35" t="str">
        <f>IF(C110="","",IFERROR(INDEX(Категории!$B$5:$B$47,MATCH(C110,Категории!$A$5:$A$47,0)),"?"))</f>
        <v/>
      </c>
      <c r="L110" s="34" t="str">
        <f>IF(C110="","",IFERROR(INDEX(Категории!$C$5:$C$47,MATCH(C110,Категории!$A$5:$A$47,0)),"?"))</f>
        <v/>
      </c>
      <c r="M110" s="34" t="str">
        <f>IF(AND(A110="",B110="",C110="",D110=""),"",IF(A110="","! нет даты",IF(NOT(ISNUMBER(A110)),"! дата текстом",IF(YEAR(A110)&lt;&gt;Настройки!$B$4,"! другой год",IF(C110="","! нет категории",IF(K110="?","! категории нет в списке",IF(D110="","! нет суммы",IF(NOT(ISNUMBER(D110)),"! сумма текстом",IF(COUNTIFS($A$6:A110,A110,$C$6:C110,C110,$D$6:D110,D110,$B$6:B110,B110)&gt;1,"! возможен дубль","ok")))))))))</f>
        <v/>
      </c>
    </row>
    <row r="111" spans="1:13" ht="15" customHeight="1">
      <c r="A111" s="30"/>
      <c r="B111" s="31"/>
      <c r="C111" s="32"/>
      <c r="D111" s="33"/>
      <c r="E111" s="32"/>
      <c r="F111" s="32"/>
      <c r="G111" s="32"/>
      <c r="H111" s="32"/>
      <c r="I111" s="31"/>
      <c r="J111" s="34" t="str">
        <f>IF(ISNUMBER(A111),INDEX(Настройки!$K$8:$K$19,MONTH(A111))&amp;" "&amp;YEAR(A111),"")</f>
        <v/>
      </c>
      <c r="K111" s="35" t="str">
        <f>IF(C111="","",IFERROR(INDEX(Категории!$B$5:$B$47,MATCH(C111,Категории!$A$5:$A$47,0)),"?"))</f>
        <v/>
      </c>
      <c r="L111" s="34" t="str">
        <f>IF(C111="","",IFERROR(INDEX(Категории!$C$5:$C$47,MATCH(C111,Категории!$A$5:$A$47,0)),"?"))</f>
        <v/>
      </c>
      <c r="M111" s="34" t="str">
        <f>IF(AND(A111="",B111="",C111="",D111=""),"",IF(A111="","! нет даты",IF(NOT(ISNUMBER(A111)),"! дата текстом",IF(YEAR(A111)&lt;&gt;Настройки!$B$4,"! другой год",IF(C111="","! нет категории",IF(K111="?","! категории нет в списке",IF(D111="","! нет суммы",IF(NOT(ISNUMBER(D111)),"! сумма текстом",IF(COUNTIFS($A$6:A111,A111,$C$6:C111,C111,$D$6:D111,D111,$B$6:B111,B111)&gt;1,"! возможен дубль","ok")))))))))</f>
        <v/>
      </c>
    </row>
    <row r="112" spans="1:13" ht="15" customHeight="1">
      <c r="A112" s="30"/>
      <c r="B112" s="31"/>
      <c r="C112" s="32"/>
      <c r="D112" s="33"/>
      <c r="E112" s="32"/>
      <c r="F112" s="32"/>
      <c r="G112" s="32"/>
      <c r="H112" s="32"/>
      <c r="I112" s="31"/>
      <c r="J112" s="34" t="str">
        <f>IF(ISNUMBER(A112),INDEX(Настройки!$K$8:$K$19,MONTH(A112))&amp;" "&amp;YEAR(A112),"")</f>
        <v/>
      </c>
      <c r="K112" s="35" t="str">
        <f>IF(C112="","",IFERROR(INDEX(Категории!$B$5:$B$47,MATCH(C112,Категории!$A$5:$A$47,0)),"?"))</f>
        <v/>
      </c>
      <c r="L112" s="34" t="str">
        <f>IF(C112="","",IFERROR(INDEX(Категории!$C$5:$C$47,MATCH(C112,Категории!$A$5:$A$47,0)),"?"))</f>
        <v/>
      </c>
      <c r="M112" s="34" t="str">
        <f>IF(AND(A112="",B112="",C112="",D112=""),"",IF(A112="","! нет даты",IF(NOT(ISNUMBER(A112)),"! дата текстом",IF(YEAR(A112)&lt;&gt;Настройки!$B$4,"! другой год",IF(C112="","! нет категории",IF(K112="?","! категории нет в списке",IF(D112="","! нет суммы",IF(NOT(ISNUMBER(D112)),"! сумма текстом",IF(COUNTIFS($A$6:A112,A112,$C$6:C112,C112,$D$6:D112,D112,$B$6:B112,B112)&gt;1,"! возможен дубль","ok")))))))))</f>
        <v/>
      </c>
    </row>
    <row r="113" spans="1:13" ht="15" customHeight="1">
      <c r="A113" s="30"/>
      <c r="B113" s="31"/>
      <c r="C113" s="32"/>
      <c r="D113" s="33"/>
      <c r="E113" s="32"/>
      <c r="F113" s="32"/>
      <c r="G113" s="32"/>
      <c r="H113" s="32"/>
      <c r="I113" s="31"/>
      <c r="J113" s="34" t="str">
        <f>IF(ISNUMBER(A113),INDEX(Настройки!$K$8:$K$19,MONTH(A113))&amp;" "&amp;YEAR(A113),"")</f>
        <v/>
      </c>
      <c r="K113" s="35" t="str">
        <f>IF(C113="","",IFERROR(INDEX(Категории!$B$5:$B$47,MATCH(C113,Категории!$A$5:$A$47,0)),"?"))</f>
        <v/>
      </c>
      <c r="L113" s="34" t="str">
        <f>IF(C113="","",IFERROR(INDEX(Категории!$C$5:$C$47,MATCH(C113,Категории!$A$5:$A$47,0)),"?"))</f>
        <v/>
      </c>
      <c r="M113" s="34" t="str">
        <f>IF(AND(A113="",B113="",C113="",D113=""),"",IF(A113="","! нет даты",IF(NOT(ISNUMBER(A113)),"! дата текстом",IF(YEAR(A113)&lt;&gt;Настройки!$B$4,"! другой год",IF(C113="","! нет категории",IF(K113="?","! категории нет в списке",IF(D113="","! нет суммы",IF(NOT(ISNUMBER(D113)),"! сумма текстом",IF(COUNTIFS($A$6:A113,A113,$C$6:C113,C113,$D$6:D113,D113,$B$6:B113,B113)&gt;1,"! возможен дубль","ok")))))))))</f>
        <v/>
      </c>
    </row>
    <row r="114" spans="1:13" ht="15" customHeight="1">
      <c r="A114" s="30"/>
      <c r="B114" s="31"/>
      <c r="C114" s="32"/>
      <c r="D114" s="33"/>
      <c r="E114" s="32"/>
      <c r="F114" s="32"/>
      <c r="G114" s="32"/>
      <c r="H114" s="32"/>
      <c r="I114" s="31"/>
      <c r="J114" s="34" t="str">
        <f>IF(ISNUMBER(A114),INDEX(Настройки!$K$8:$K$19,MONTH(A114))&amp;" "&amp;YEAR(A114),"")</f>
        <v/>
      </c>
      <c r="K114" s="35" t="str">
        <f>IF(C114="","",IFERROR(INDEX(Категории!$B$5:$B$47,MATCH(C114,Категории!$A$5:$A$47,0)),"?"))</f>
        <v/>
      </c>
      <c r="L114" s="34" t="str">
        <f>IF(C114="","",IFERROR(INDEX(Категории!$C$5:$C$47,MATCH(C114,Категории!$A$5:$A$47,0)),"?"))</f>
        <v/>
      </c>
      <c r="M114" s="34" t="str">
        <f>IF(AND(A114="",B114="",C114="",D114=""),"",IF(A114="","! нет даты",IF(NOT(ISNUMBER(A114)),"! дата текстом",IF(YEAR(A114)&lt;&gt;Настройки!$B$4,"! другой год",IF(C114="","! нет категории",IF(K114="?","! категории нет в списке",IF(D114="","! нет суммы",IF(NOT(ISNUMBER(D114)),"! сумма текстом",IF(COUNTIFS($A$6:A114,A114,$C$6:C114,C114,$D$6:D114,D114,$B$6:B114,B114)&gt;1,"! возможен дубль","ok")))))))))</f>
        <v/>
      </c>
    </row>
    <row r="115" spans="1:13" ht="15" customHeight="1">
      <c r="A115" s="30"/>
      <c r="B115" s="31"/>
      <c r="C115" s="32"/>
      <c r="D115" s="33"/>
      <c r="E115" s="32"/>
      <c r="F115" s="32"/>
      <c r="G115" s="32"/>
      <c r="H115" s="32"/>
      <c r="I115" s="31"/>
      <c r="J115" s="34" t="str">
        <f>IF(ISNUMBER(A115),INDEX(Настройки!$K$8:$K$19,MONTH(A115))&amp;" "&amp;YEAR(A115),"")</f>
        <v/>
      </c>
      <c r="K115" s="35" t="str">
        <f>IF(C115="","",IFERROR(INDEX(Категории!$B$5:$B$47,MATCH(C115,Категории!$A$5:$A$47,0)),"?"))</f>
        <v/>
      </c>
      <c r="L115" s="34" t="str">
        <f>IF(C115="","",IFERROR(INDEX(Категории!$C$5:$C$47,MATCH(C115,Категории!$A$5:$A$47,0)),"?"))</f>
        <v/>
      </c>
      <c r="M115" s="34" t="str">
        <f>IF(AND(A115="",B115="",C115="",D115=""),"",IF(A115="","! нет даты",IF(NOT(ISNUMBER(A115)),"! дата текстом",IF(YEAR(A115)&lt;&gt;Настройки!$B$4,"! другой год",IF(C115="","! нет категории",IF(K115="?","! категории нет в списке",IF(D115="","! нет суммы",IF(NOT(ISNUMBER(D115)),"! сумма текстом",IF(COUNTIFS($A$6:A115,A115,$C$6:C115,C115,$D$6:D115,D115,$B$6:B115,B115)&gt;1,"! возможен дубль","ok")))))))))</f>
        <v/>
      </c>
    </row>
    <row r="116" spans="1:13" ht="15" customHeight="1">
      <c r="A116" s="30"/>
      <c r="B116" s="31"/>
      <c r="C116" s="32"/>
      <c r="D116" s="33"/>
      <c r="E116" s="32"/>
      <c r="F116" s="32"/>
      <c r="G116" s="32"/>
      <c r="H116" s="32"/>
      <c r="I116" s="31"/>
      <c r="J116" s="34" t="str">
        <f>IF(ISNUMBER(A116),INDEX(Настройки!$K$8:$K$19,MONTH(A116))&amp;" "&amp;YEAR(A116),"")</f>
        <v/>
      </c>
      <c r="K116" s="35" t="str">
        <f>IF(C116="","",IFERROR(INDEX(Категории!$B$5:$B$47,MATCH(C116,Категории!$A$5:$A$47,0)),"?"))</f>
        <v/>
      </c>
      <c r="L116" s="34" t="str">
        <f>IF(C116="","",IFERROR(INDEX(Категории!$C$5:$C$47,MATCH(C116,Категории!$A$5:$A$47,0)),"?"))</f>
        <v/>
      </c>
      <c r="M116" s="34" t="str">
        <f>IF(AND(A116="",B116="",C116="",D116=""),"",IF(A116="","! нет даты",IF(NOT(ISNUMBER(A116)),"! дата текстом",IF(YEAR(A116)&lt;&gt;Настройки!$B$4,"! другой год",IF(C116="","! нет категории",IF(K116="?","! категории нет в списке",IF(D116="","! нет суммы",IF(NOT(ISNUMBER(D116)),"! сумма текстом",IF(COUNTIFS($A$6:A116,A116,$C$6:C116,C116,$D$6:D116,D116,$B$6:B116,B116)&gt;1,"! возможен дубль","ok")))))))))</f>
        <v/>
      </c>
    </row>
    <row r="117" spans="1:13" ht="15" customHeight="1">
      <c r="A117" s="30"/>
      <c r="B117" s="31"/>
      <c r="C117" s="32"/>
      <c r="D117" s="33"/>
      <c r="E117" s="32"/>
      <c r="F117" s="32"/>
      <c r="G117" s="32"/>
      <c r="H117" s="32"/>
      <c r="I117" s="31"/>
      <c r="J117" s="34" t="str">
        <f>IF(ISNUMBER(A117),INDEX(Настройки!$K$8:$K$19,MONTH(A117))&amp;" "&amp;YEAR(A117),"")</f>
        <v/>
      </c>
      <c r="K117" s="35" t="str">
        <f>IF(C117="","",IFERROR(INDEX(Категории!$B$5:$B$47,MATCH(C117,Категории!$A$5:$A$47,0)),"?"))</f>
        <v/>
      </c>
      <c r="L117" s="34" t="str">
        <f>IF(C117="","",IFERROR(INDEX(Категории!$C$5:$C$47,MATCH(C117,Категории!$A$5:$A$47,0)),"?"))</f>
        <v/>
      </c>
      <c r="M117" s="34" t="str">
        <f>IF(AND(A117="",B117="",C117="",D117=""),"",IF(A117="","! нет даты",IF(NOT(ISNUMBER(A117)),"! дата текстом",IF(YEAR(A117)&lt;&gt;Настройки!$B$4,"! другой год",IF(C117="","! нет категории",IF(K117="?","! категории нет в списке",IF(D117="","! нет суммы",IF(NOT(ISNUMBER(D117)),"! сумма текстом",IF(COUNTIFS($A$6:A117,A117,$C$6:C117,C117,$D$6:D117,D117,$B$6:B117,B117)&gt;1,"! возможен дубль","ok")))))))))</f>
        <v/>
      </c>
    </row>
    <row r="118" spans="1:13" ht="15" customHeight="1">
      <c r="A118" s="30"/>
      <c r="B118" s="31"/>
      <c r="C118" s="32"/>
      <c r="D118" s="33"/>
      <c r="E118" s="32"/>
      <c r="F118" s="32"/>
      <c r="G118" s="32"/>
      <c r="H118" s="32"/>
      <c r="I118" s="31"/>
      <c r="J118" s="34" t="str">
        <f>IF(ISNUMBER(A118),INDEX(Настройки!$K$8:$K$19,MONTH(A118))&amp;" "&amp;YEAR(A118),"")</f>
        <v/>
      </c>
      <c r="K118" s="35" t="str">
        <f>IF(C118="","",IFERROR(INDEX(Категории!$B$5:$B$47,MATCH(C118,Категории!$A$5:$A$47,0)),"?"))</f>
        <v/>
      </c>
      <c r="L118" s="34" t="str">
        <f>IF(C118="","",IFERROR(INDEX(Категории!$C$5:$C$47,MATCH(C118,Категории!$A$5:$A$47,0)),"?"))</f>
        <v/>
      </c>
      <c r="M118" s="34" t="str">
        <f>IF(AND(A118="",B118="",C118="",D118=""),"",IF(A118="","! нет даты",IF(NOT(ISNUMBER(A118)),"! дата текстом",IF(YEAR(A118)&lt;&gt;Настройки!$B$4,"! другой год",IF(C118="","! нет категории",IF(K118="?","! категории нет в списке",IF(D118="","! нет суммы",IF(NOT(ISNUMBER(D118)),"! сумма текстом",IF(COUNTIFS($A$6:A118,A118,$C$6:C118,C118,$D$6:D118,D118,$B$6:B118,B118)&gt;1,"! возможен дубль","ok")))))))))</f>
        <v/>
      </c>
    </row>
    <row r="119" spans="1:13" ht="15" customHeight="1">
      <c r="A119" s="30"/>
      <c r="B119" s="31"/>
      <c r="C119" s="32"/>
      <c r="D119" s="33"/>
      <c r="E119" s="32"/>
      <c r="F119" s="32"/>
      <c r="G119" s="32"/>
      <c r="H119" s="32"/>
      <c r="I119" s="31"/>
      <c r="J119" s="34" t="str">
        <f>IF(ISNUMBER(A119),INDEX(Настройки!$K$8:$K$19,MONTH(A119))&amp;" "&amp;YEAR(A119),"")</f>
        <v/>
      </c>
      <c r="K119" s="35" t="str">
        <f>IF(C119="","",IFERROR(INDEX(Категории!$B$5:$B$47,MATCH(C119,Категории!$A$5:$A$47,0)),"?"))</f>
        <v/>
      </c>
      <c r="L119" s="34" t="str">
        <f>IF(C119="","",IFERROR(INDEX(Категории!$C$5:$C$47,MATCH(C119,Категории!$A$5:$A$47,0)),"?"))</f>
        <v/>
      </c>
      <c r="M119" s="34" t="str">
        <f>IF(AND(A119="",B119="",C119="",D119=""),"",IF(A119="","! нет даты",IF(NOT(ISNUMBER(A119)),"! дата текстом",IF(YEAR(A119)&lt;&gt;Настройки!$B$4,"! другой год",IF(C119="","! нет категории",IF(K119="?","! категории нет в списке",IF(D119="","! нет суммы",IF(NOT(ISNUMBER(D119)),"! сумма текстом",IF(COUNTIFS($A$6:A119,A119,$C$6:C119,C119,$D$6:D119,D119,$B$6:B119,B119)&gt;1,"! возможен дубль","ok")))))))))</f>
        <v/>
      </c>
    </row>
    <row r="120" spans="1:13" ht="15" customHeight="1">
      <c r="A120" s="30"/>
      <c r="B120" s="31"/>
      <c r="C120" s="32"/>
      <c r="D120" s="33"/>
      <c r="E120" s="32"/>
      <c r="F120" s="32"/>
      <c r="G120" s="32"/>
      <c r="H120" s="32"/>
      <c r="I120" s="31"/>
      <c r="J120" s="34" t="str">
        <f>IF(ISNUMBER(A120),INDEX(Настройки!$K$8:$K$19,MONTH(A120))&amp;" "&amp;YEAR(A120),"")</f>
        <v/>
      </c>
      <c r="K120" s="35" t="str">
        <f>IF(C120="","",IFERROR(INDEX(Категории!$B$5:$B$47,MATCH(C120,Категории!$A$5:$A$47,0)),"?"))</f>
        <v/>
      </c>
      <c r="L120" s="34" t="str">
        <f>IF(C120="","",IFERROR(INDEX(Категории!$C$5:$C$47,MATCH(C120,Категории!$A$5:$A$47,0)),"?"))</f>
        <v/>
      </c>
      <c r="M120" s="34" t="str">
        <f>IF(AND(A120="",B120="",C120="",D120=""),"",IF(A120="","! нет даты",IF(NOT(ISNUMBER(A120)),"! дата текстом",IF(YEAR(A120)&lt;&gt;Настройки!$B$4,"! другой год",IF(C120="","! нет категории",IF(K120="?","! категории нет в списке",IF(D120="","! нет суммы",IF(NOT(ISNUMBER(D120)),"! сумма текстом",IF(COUNTIFS($A$6:A120,A120,$C$6:C120,C120,$D$6:D120,D120,$B$6:B120,B120)&gt;1,"! возможен дубль","ok")))))))))</f>
        <v/>
      </c>
    </row>
    <row r="121" spans="1:13" ht="15" customHeight="1">
      <c r="A121" s="30"/>
      <c r="B121" s="31"/>
      <c r="C121" s="32"/>
      <c r="D121" s="33"/>
      <c r="E121" s="32"/>
      <c r="F121" s="32"/>
      <c r="G121" s="32"/>
      <c r="H121" s="32"/>
      <c r="I121" s="31"/>
      <c r="J121" s="34" t="str">
        <f>IF(ISNUMBER(A121),INDEX(Настройки!$K$8:$K$19,MONTH(A121))&amp;" "&amp;YEAR(A121),"")</f>
        <v/>
      </c>
      <c r="K121" s="35" t="str">
        <f>IF(C121="","",IFERROR(INDEX(Категории!$B$5:$B$47,MATCH(C121,Категории!$A$5:$A$47,0)),"?"))</f>
        <v/>
      </c>
      <c r="L121" s="34" t="str">
        <f>IF(C121="","",IFERROR(INDEX(Категории!$C$5:$C$47,MATCH(C121,Категории!$A$5:$A$47,0)),"?"))</f>
        <v/>
      </c>
      <c r="M121" s="34" t="str">
        <f>IF(AND(A121="",B121="",C121="",D121=""),"",IF(A121="","! нет даты",IF(NOT(ISNUMBER(A121)),"! дата текстом",IF(YEAR(A121)&lt;&gt;Настройки!$B$4,"! другой год",IF(C121="","! нет категории",IF(K121="?","! категории нет в списке",IF(D121="","! нет суммы",IF(NOT(ISNUMBER(D121)),"! сумма текстом",IF(COUNTIFS($A$6:A121,A121,$C$6:C121,C121,$D$6:D121,D121,$B$6:B121,B121)&gt;1,"! возможен дубль","ok")))))))))</f>
        <v/>
      </c>
    </row>
    <row r="122" spans="1:13" ht="15" customHeight="1">
      <c r="A122" s="30"/>
      <c r="B122" s="31"/>
      <c r="C122" s="32"/>
      <c r="D122" s="33"/>
      <c r="E122" s="32"/>
      <c r="F122" s="32"/>
      <c r="G122" s="32"/>
      <c r="H122" s="32"/>
      <c r="I122" s="31"/>
      <c r="J122" s="34" t="str">
        <f>IF(ISNUMBER(A122),INDEX(Настройки!$K$8:$K$19,MONTH(A122))&amp;" "&amp;YEAR(A122),"")</f>
        <v/>
      </c>
      <c r="K122" s="35" t="str">
        <f>IF(C122="","",IFERROR(INDEX(Категории!$B$5:$B$47,MATCH(C122,Категории!$A$5:$A$47,0)),"?"))</f>
        <v/>
      </c>
      <c r="L122" s="34" t="str">
        <f>IF(C122="","",IFERROR(INDEX(Категории!$C$5:$C$47,MATCH(C122,Категории!$A$5:$A$47,0)),"?"))</f>
        <v/>
      </c>
      <c r="M122" s="34" t="str">
        <f>IF(AND(A122="",B122="",C122="",D122=""),"",IF(A122="","! нет даты",IF(NOT(ISNUMBER(A122)),"! дата текстом",IF(YEAR(A122)&lt;&gt;Настройки!$B$4,"! другой год",IF(C122="","! нет категории",IF(K122="?","! категории нет в списке",IF(D122="","! нет суммы",IF(NOT(ISNUMBER(D122)),"! сумма текстом",IF(COUNTIFS($A$6:A122,A122,$C$6:C122,C122,$D$6:D122,D122,$B$6:B122,B122)&gt;1,"! возможен дубль","ok")))))))))</f>
        <v/>
      </c>
    </row>
    <row r="123" spans="1:13" ht="15" customHeight="1">
      <c r="A123" s="30"/>
      <c r="B123" s="31"/>
      <c r="C123" s="32"/>
      <c r="D123" s="33"/>
      <c r="E123" s="32"/>
      <c r="F123" s="32"/>
      <c r="G123" s="32"/>
      <c r="H123" s="32"/>
      <c r="I123" s="31"/>
      <c r="J123" s="34" t="str">
        <f>IF(ISNUMBER(A123),INDEX(Настройки!$K$8:$K$19,MONTH(A123))&amp;" "&amp;YEAR(A123),"")</f>
        <v/>
      </c>
      <c r="K123" s="35" t="str">
        <f>IF(C123="","",IFERROR(INDEX(Категории!$B$5:$B$47,MATCH(C123,Категории!$A$5:$A$47,0)),"?"))</f>
        <v/>
      </c>
      <c r="L123" s="34" t="str">
        <f>IF(C123="","",IFERROR(INDEX(Категории!$C$5:$C$47,MATCH(C123,Категории!$A$5:$A$47,0)),"?"))</f>
        <v/>
      </c>
      <c r="M123" s="34" t="str">
        <f>IF(AND(A123="",B123="",C123="",D123=""),"",IF(A123="","! нет даты",IF(NOT(ISNUMBER(A123)),"! дата текстом",IF(YEAR(A123)&lt;&gt;Настройки!$B$4,"! другой год",IF(C123="","! нет категории",IF(K123="?","! категории нет в списке",IF(D123="","! нет суммы",IF(NOT(ISNUMBER(D123)),"! сумма текстом",IF(COUNTIFS($A$6:A123,A123,$C$6:C123,C123,$D$6:D123,D123,$B$6:B123,B123)&gt;1,"! возможен дубль","ok")))))))))</f>
        <v/>
      </c>
    </row>
    <row r="124" spans="1:13" ht="15" customHeight="1">
      <c r="A124" s="30"/>
      <c r="B124" s="31"/>
      <c r="C124" s="32"/>
      <c r="D124" s="33"/>
      <c r="E124" s="32"/>
      <c r="F124" s="32"/>
      <c r="G124" s="32"/>
      <c r="H124" s="32"/>
      <c r="I124" s="31"/>
      <c r="J124" s="34" t="str">
        <f>IF(ISNUMBER(A124),INDEX(Настройки!$K$8:$K$19,MONTH(A124))&amp;" "&amp;YEAR(A124),"")</f>
        <v/>
      </c>
      <c r="K124" s="35" t="str">
        <f>IF(C124="","",IFERROR(INDEX(Категории!$B$5:$B$47,MATCH(C124,Категории!$A$5:$A$47,0)),"?"))</f>
        <v/>
      </c>
      <c r="L124" s="34" t="str">
        <f>IF(C124="","",IFERROR(INDEX(Категории!$C$5:$C$47,MATCH(C124,Категории!$A$5:$A$47,0)),"?"))</f>
        <v/>
      </c>
      <c r="M124" s="34" t="str">
        <f>IF(AND(A124="",B124="",C124="",D124=""),"",IF(A124="","! нет даты",IF(NOT(ISNUMBER(A124)),"! дата текстом",IF(YEAR(A124)&lt;&gt;Настройки!$B$4,"! другой год",IF(C124="","! нет категории",IF(K124="?","! категории нет в списке",IF(D124="","! нет суммы",IF(NOT(ISNUMBER(D124)),"! сумма текстом",IF(COUNTIFS($A$6:A124,A124,$C$6:C124,C124,$D$6:D124,D124,$B$6:B124,B124)&gt;1,"! возможен дубль","ok")))))))))</f>
        <v/>
      </c>
    </row>
    <row r="125" spans="1:13" ht="15" customHeight="1">
      <c r="A125" s="30"/>
      <c r="B125" s="31"/>
      <c r="C125" s="32"/>
      <c r="D125" s="33"/>
      <c r="E125" s="32"/>
      <c r="F125" s="32"/>
      <c r="G125" s="32"/>
      <c r="H125" s="32"/>
      <c r="I125" s="31"/>
      <c r="J125" s="34" t="str">
        <f>IF(ISNUMBER(A125),INDEX(Настройки!$K$8:$K$19,MONTH(A125))&amp;" "&amp;YEAR(A125),"")</f>
        <v/>
      </c>
      <c r="K125" s="35" t="str">
        <f>IF(C125="","",IFERROR(INDEX(Категории!$B$5:$B$47,MATCH(C125,Категории!$A$5:$A$47,0)),"?"))</f>
        <v/>
      </c>
      <c r="L125" s="34" t="str">
        <f>IF(C125="","",IFERROR(INDEX(Категории!$C$5:$C$47,MATCH(C125,Категории!$A$5:$A$47,0)),"?"))</f>
        <v/>
      </c>
      <c r="M125" s="34" t="str">
        <f>IF(AND(A125="",B125="",C125="",D125=""),"",IF(A125="","! нет даты",IF(NOT(ISNUMBER(A125)),"! дата текстом",IF(YEAR(A125)&lt;&gt;Настройки!$B$4,"! другой год",IF(C125="","! нет категории",IF(K125="?","! категории нет в списке",IF(D125="","! нет суммы",IF(NOT(ISNUMBER(D125)),"! сумма текстом",IF(COUNTIFS($A$6:A125,A125,$C$6:C125,C125,$D$6:D125,D125,$B$6:B125,B125)&gt;1,"! возможен дубль","ok")))))))))</f>
        <v/>
      </c>
    </row>
    <row r="126" spans="1:13" ht="15" customHeight="1">
      <c r="A126" s="30"/>
      <c r="B126" s="31"/>
      <c r="C126" s="32"/>
      <c r="D126" s="33"/>
      <c r="E126" s="32"/>
      <c r="F126" s="32"/>
      <c r="G126" s="32"/>
      <c r="H126" s="32"/>
      <c r="I126" s="31"/>
      <c r="J126" s="34" t="str">
        <f>IF(ISNUMBER(A126),INDEX(Настройки!$K$8:$K$19,MONTH(A126))&amp;" "&amp;YEAR(A126),"")</f>
        <v/>
      </c>
      <c r="K126" s="35" t="str">
        <f>IF(C126="","",IFERROR(INDEX(Категории!$B$5:$B$47,MATCH(C126,Категории!$A$5:$A$47,0)),"?"))</f>
        <v/>
      </c>
      <c r="L126" s="34" t="str">
        <f>IF(C126="","",IFERROR(INDEX(Категории!$C$5:$C$47,MATCH(C126,Категории!$A$5:$A$47,0)),"?"))</f>
        <v/>
      </c>
      <c r="M126" s="34" t="str">
        <f>IF(AND(A126="",B126="",C126="",D126=""),"",IF(A126="","! нет даты",IF(NOT(ISNUMBER(A126)),"! дата текстом",IF(YEAR(A126)&lt;&gt;Настройки!$B$4,"! другой год",IF(C126="","! нет категории",IF(K126="?","! категории нет в списке",IF(D126="","! нет суммы",IF(NOT(ISNUMBER(D126)),"! сумма текстом",IF(COUNTIFS($A$6:A126,A126,$C$6:C126,C126,$D$6:D126,D126,$B$6:B126,B126)&gt;1,"! возможен дубль","ok")))))))))</f>
        <v/>
      </c>
    </row>
    <row r="127" spans="1:13" ht="15" customHeight="1">
      <c r="A127" s="30"/>
      <c r="B127" s="31"/>
      <c r="C127" s="32"/>
      <c r="D127" s="33"/>
      <c r="E127" s="32"/>
      <c r="F127" s="32"/>
      <c r="G127" s="32"/>
      <c r="H127" s="32"/>
      <c r="I127" s="31"/>
      <c r="J127" s="34" t="str">
        <f>IF(ISNUMBER(A127),INDEX(Настройки!$K$8:$K$19,MONTH(A127))&amp;" "&amp;YEAR(A127),"")</f>
        <v/>
      </c>
      <c r="K127" s="35" t="str">
        <f>IF(C127="","",IFERROR(INDEX(Категории!$B$5:$B$47,MATCH(C127,Категории!$A$5:$A$47,0)),"?"))</f>
        <v/>
      </c>
      <c r="L127" s="34" t="str">
        <f>IF(C127="","",IFERROR(INDEX(Категории!$C$5:$C$47,MATCH(C127,Категории!$A$5:$A$47,0)),"?"))</f>
        <v/>
      </c>
      <c r="M127" s="34" t="str">
        <f>IF(AND(A127="",B127="",C127="",D127=""),"",IF(A127="","! нет даты",IF(NOT(ISNUMBER(A127)),"! дата текстом",IF(YEAR(A127)&lt;&gt;Настройки!$B$4,"! другой год",IF(C127="","! нет категории",IF(K127="?","! категории нет в списке",IF(D127="","! нет суммы",IF(NOT(ISNUMBER(D127)),"! сумма текстом",IF(COUNTIFS($A$6:A127,A127,$C$6:C127,C127,$D$6:D127,D127,$B$6:B127,B127)&gt;1,"! возможен дубль","ok")))))))))</f>
        <v/>
      </c>
    </row>
    <row r="128" spans="1:13" ht="15" customHeight="1">
      <c r="A128" s="30"/>
      <c r="B128" s="31"/>
      <c r="C128" s="32"/>
      <c r="D128" s="33"/>
      <c r="E128" s="32"/>
      <c r="F128" s="32"/>
      <c r="G128" s="32"/>
      <c r="H128" s="32"/>
      <c r="I128" s="31"/>
      <c r="J128" s="34" t="str">
        <f>IF(ISNUMBER(A128),INDEX(Настройки!$K$8:$K$19,MONTH(A128))&amp;" "&amp;YEAR(A128),"")</f>
        <v/>
      </c>
      <c r="K128" s="35" t="str">
        <f>IF(C128="","",IFERROR(INDEX(Категории!$B$5:$B$47,MATCH(C128,Категории!$A$5:$A$47,0)),"?"))</f>
        <v/>
      </c>
      <c r="L128" s="34" t="str">
        <f>IF(C128="","",IFERROR(INDEX(Категории!$C$5:$C$47,MATCH(C128,Категории!$A$5:$A$47,0)),"?"))</f>
        <v/>
      </c>
      <c r="M128" s="34" t="str">
        <f>IF(AND(A128="",B128="",C128="",D128=""),"",IF(A128="","! нет даты",IF(NOT(ISNUMBER(A128)),"! дата текстом",IF(YEAR(A128)&lt;&gt;Настройки!$B$4,"! другой год",IF(C128="","! нет категории",IF(K128="?","! категории нет в списке",IF(D128="","! нет суммы",IF(NOT(ISNUMBER(D128)),"! сумма текстом",IF(COUNTIFS($A$6:A128,A128,$C$6:C128,C128,$D$6:D128,D128,$B$6:B128,B128)&gt;1,"! возможен дубль","ok")))))))))</f>
        <v/>
      </c>
    </row>
    <row r="129" spans="1:13" ht="15" customHeight="1">
      <c r="A129" s="30"/>
      <c r="B129" s="31"/>
      <c r="C129" s="32"/>
      <c r="D129" s="33"/>
      <c r="E129" s="32"/>
      <c r="F129" s="32"/>
      <c r="G129" s="32"/>
      <c r="H129" s="32"/>
      <c r="I129" s="31"/>
      <c r="J129" s="34" t="str">
        <f>IF(ISNUMBER(A129),INDEX(Настройки!$K$8:$K$19,MONTH(A129))&amp;" "&amp;YEAR(A129),"")</f>
        <v/>
      </c>
      <c r="K129" s="35" t="str">
        <f>IF(C129="","",IFERROR(INDEX(Категории!$B$5:$B$47,MATCH(C129,Категории!$A$5:$A$47,0)),"?"))</f>
        <v/>
      </c>
      <c r="L129" s="34" t="str">
        <f>IF(C129="","",IFERROR(INDEX(Категории!$C$5:$C$47,MATCH(C129,Категории!$A$5:$A$47,0)),"?"))</f>
        <v/>
      </c>
      <c r="M129" s="34" t="str">
        <f>IF(AND(A129="",B129="",C129="",D129=""),"",IF(A129="","! нет даты",IF(NOT(ISNUMBER(A129)),"! дата текстом",IF(YEAR(A129)&lt;&gt;Настройки!$B$4,"! другой год",IF(C129="","! нет категории",IF(K129="?","! категории нет в списке",IF(D129="","! нет суммы",IF(NOT(ISNUMBER(D129)),"! сумма текстом",IF(COUNTIFS($A$6:A129,A129,$C$6:C129,C129,$D$6:D129,D129,$B$6:B129,B129)&gt;1,"! возможен дубль","ok")))))))))</f>
        <v/>
      </c>
    </row>
    <row r="130" spans="1:13" ht="15" customHeight="1">
      <c r="A130" s="30"/>
      <c r="B130" s="31"/>
      <c r="C130" s="32"/>
      <c r="D130" s="33"/>
      <c r="E130" s="32"/>
      <c r="F130" s="32"/>
      <c r="G130" s="32"/>
      <c r="H130" s="32"/>
      <c r="I130" s="31"/>
      <c r="J130" s="34" t="str">
        <f>IF(ISNUMBER(A130),INDEX(Настройки!$K$8:$K$19,MONTH(A130))&amp;" "&amp;YEAR(A130),"")</f>
        <v/>
      </c>
      <c r="K130" s="35" t="str">
        <f>IF(C130="","",IFERROR(INDEX(Категории!$B$5:$B$47,MATCH(C130,Категории!$A$5:$A$47,0)),"?"))</f>
        <v/>
      </c>
      <c r="L130" s="34" t="str">
        <f>IF(C130="","",IFERROR(INDEX(Категории!$C$5:$C$47,MATCH(C130,Категории!$A$5:$A$47,0)),"?"))</f>
        <v/>
      </c>
      <c r="M130" s="34" t="str">
        <f>IF(AND(A130="",B130="",C130="",D130=""),"",IF(A130="","! нет даты",IF(NOT(ISNUMBER(A130)),"! дата текстом",IF(YEAR(A130)&lt;&gt;Настройки!$B$4,"! другой год",IF(C130="","! нет категории",IF(K130="?","! категории нет в списке",IF(D130="","! нет суммы",IF(NOT(ISNUMBER(D130)),"! сумма текстом",IF(COUNTIFS($A$6:A130,A130,$C$6:C130,C130,$D$6:D130,D130,$B$6:B130,B130)&gt;1,"! возможен дубль","ok")))))))))</f>
        <v/>
      </c>
    </row>
    <row r="131" spans="1:13" ht="15" customHeight="1">
      <c r="A131" s="30"/>
      <c r="B131" s="31"/>
      <c r="C131" s="32"/>
      <c r="D131" s="33"/>
      <c r="E131" s="32"/>
      <c r="F131" s="32"/>
      <c r="G131" s="32"/>
      <c r="H131" s="32"/>
      <c r="I131" s="31"/>
      <c r="J131" s="34" t="str">
        <f>IF(ISNUMBER(A131),INDEX(Настройки!$K$8:$K$19,MONTH(A131))&amp;" "&amp;YEAR(A131),"")</f>
        <v/>
      </c>
      <c r="K131" s="35" t="str">
        <f>IF(C131="","",IFERROR(INDEX(Категории!$B$5:$B$47,MATCH(C131,Категории!$A$5:$A$47,0)),"?"))</f>
        <v/>
      </c>
      <c r="L131" s="34" t="str">
        <f>IF(C131="","",IFERROR(INDEX(Категории!$C$5:$C$47,MATCH(C131,Категории!$A$5:$A$47,0)),"?"))</f>
        <v/>
      </c>
      <c r="M131" s="34" t="str">
        <f>IF(AND(A131="",B131="",C131="",D131=""),"",IF(A131="","! нет даты",IF(NOT(ISNUMBER(A131)),"! дата текстом",IF(YEAR(A131)&lt;&gt;Настройки!$B$4,"! другой год",IF(C131="","! нет категории",IF(K131="?","! категории нет в списке",IF(D131="","! нет суммы",IF(NOT(ISNUMBER(D131)),"! сумма текстом",IF(COUNTIFS($A$6:A131,A131,$C$6:C131,C131,$D$6:D131,D131,$B$6:B131,B131)&gt;1,"! возможен дубль","ok")))))))))</f>
        <v/>
      </c>
    </row>
    <row r="132" spans="1:13" ht="15" customHeight="1">
      <c r="A132" s="30"/>
      <c r="B132" s="31"/>
      <c r="C132" s="32"/>
      <c r="D132" s="33"/>
      <c r="E132" s="32"/>
      <c r="F132" s="32"/>
      <c r="G132" s="32"/>
      <c r="H132" s="32"/>
      <c r="I132" s="31"/>
      <c r="J132" s="34" t="str">
        <f>IF(ISNUMBER(A132),INDEX(Настройки!$K$8:$K$19,MONTH(A132))&amp;" "&amp;YEAR(A132),"")</f>
        <v/>
      </c>
      <c r="K132" s="35" t="str">
        <f>IF(C132="","",IFERROR(INDEX(Категории!$B$5:$B$47,MATCH(C132,Категории!$A$5:$A$47,0)),"?"))</f>
        <v/>
      </c>
      <c r="L132" s="34" t="str">
        <f>IF(C132="","",IFERROR(INDEX(Категории!$C$5:$C$47,MATCH(C132,Категории!$A$5:$A$47,0)),"?"))</f>
        <v/>
      </c>
      <c r="M132" s="34" t="str">
        <f>IF(AND(A132="",B132="",C132="",D132=""),"",IF(A132="","! нет даты",IF(NOT(ISNUMBER(A132)),"! дата текстом",IF(YEAR(A132)&lt;&gt;Настройки!$B$4,"! другой год",IF(C132="","! нет категории",IF(K132="?","! категории нет в списке",IF(D132="","! нет суммы",IF(NOT(ISNUMBER(D132)),"! сумма текстом",IF(COUNTIFS($A$6:A132,A132,$C$6:C132,C132,$D$6:D132,D132,$B$6:B132,B132)&gt;1,"! возможен дубль","ok")))))))))</f>
        <v/>
      </c>
    </row>
    <row r="133" spans="1:13" ht="15" customHeight="1">
      <c r="A133" s="30"/>
      <c r="B133" s="31"/>
      <c r="C133" s="32"/>
      <c r="D133" s="33"/>
      <c r="E133" s="32"/>
      <c r="F133" s="32"/>
      <c r="G133" s="32"/>
      <c r="H133" s="32"/>
      <c r="I133" s="31"/>
      <c r="J133" s="34" t="str">
        <f>IF(ISNUMBER(A133),INDEX(Настройки!$K$8:$K$19,MONTH(A133))&amp;" "&amp;YEAR(A133),"")</f>
        <v/>
      </c>
      <c r="K133" s="35" t="str">
        <f>IF(C133="","",IFERROR(INDEX(Категории!$B$5:$B$47,MATCH(C133,Категории!$A$5:$A$47,0)),"?"))</f>
        <v/>
      </c>
      <c r="L133" s="34" t="str">
        <f>IF(C133="","",IFERROR(INDEX(Категории!$C$5:$C$47,MATCH(C133,Категории!$A$5:$A$47,0)),"?"))</f>
        <v/>
      </c>
      <c r="M133" s="34" t="str">
        <f>IF(AND(A133="",B133="",C133="",D133=""),"",IF(A133="","! нет даты",IF(NOT(ISNUMBER(A133)),"! дата текстом",IF(YEAR(A133)&lt;&gt;Настройки!$B$4,"! другой год",IF(C133="","! нет категории",IF(K133="?","! категории нет в списке",IF(D133="","! нет суммы",IF(NOT(ISNUMBER(D133)),"! сумма текстом",IF(COUNTIFS($A$6:A133,A133,$C$6:C133,C133,$D$6:D133,D133,$B$6:B133,B133)&gt;1,"! возможен дубль","ok")))))))))</f>
        <v/>
      </c>
    </row>
    <row r="134" spans="1:13" ht="15" customHeight="1">
      <c r="A134" s="30"/>
      <c r="B134" s="31"/>
      <c r="C134" s="32"/>
      <c r="D134" s="33"/>
      <c r="E134" s="32"/>
      <c r="F134" s="32"/>
      <c r="G134" s="32"/>
      <c r="H134" s="32"/>
      <c r="I134" s="31"/>
      <c r="J134" s="34" t="str">
        <f>IF(ISNUMBER(A134),INDEX(Настройки!$K$8:$K$19,MONTH(A134))&amp;" "&amp;YEAR(A134),"")</f>
        <v/>
      </c>
      <c r="K134" s="35" t="str">
        <f>IF(C134="","",IFERROR(INDEX(Категории!$B$5:$B$47,MATCH(C134,Категории!$A$5:$A$47,0)),"?"))</f>
        <v/>
      </c>
      <c r="L134" s="34" t="str">
        <f>IF(C134="","",IFERROR(INDEX(Категории!$C$5:$C$47,MATCH(C134,Категории!$A$5:$A$47,0)),"?"))</f>
        <v/>
      </c>
      <c r="M134" s="34" t="str">
        <f>IF(AND(A134="",B134="",C134="",D134=""),"",IF(A134="","! нет даты",IF(NOT(ISNUMBER(A134)),"! дата текстом",IF(YEAR(A134)&lt;&gt;Настройки!$B$4,"! другой год",IF(C134="","! нет категории",IF(K134="?","! категории нет в списке",IF(D134="","! нет суммы",IF(NOT(ISNUMBER(D134)),"! сумма текстом",IF(COUNTIFS($A$6:A134,A134,$C$6:C134,C134,$D$6:D134,D134,$B$6:B134,B134)&gt;1,"! возможен дубль","ok")))))))))</f>
        <v/>
      </c>
    </row>
    <row r="135" spans="1:13" ht="15" customHeight="1">
      <c r="A135" s="30"/>
      <c r="B135" s="31"/>
      <c r="C135" s="32"/>
      <c r="D135" s="33"/>
      <c r="E135" s="32"/>
      <c r="F135" s="32"/>
      <c r="G135" s="32"/>
      <c r="H135" s="32"/>
      <c r="I135" s="31"/>
      <c r="J135" s="34" t="str">
        <f>IF(ISNUMBER(A135),INDEX(Настройки!$K$8:$K$19,MONTH(A135))&amp;" "&amp;YEAR(A135),"")</f>
        <v/>
      </c>
      <c r="K135" s="35" t="str">
        <f>IF(C135="","",IFERROR(INDEX(Категории!$B$5:$B$47,MATCH(C135,Категории!$A$5:$A$47,0)),"?"))</f>
        <v/>
      </c>
      <c r="L135" s="34" t="str">
        <f>IF(C135="","",IFERROR(INDEX(Категории!$C$5:$C$47,MATCH(C135,Категории!$A$5:$A$47,0)),"?"))</f>
        <v/>
      </c>
      <c r="M135" s="34" t="str">
        <f>IF(AND(A135="",B135="",C135="",D135=""),"",IF(A135="","! нет даты",IF(NOT(ISNUMBER(A135)),"! дата текстом",IF(YEAR(A135)&lt;&gt;Настройки!$B$4,"! другой год",IF(C135="","! нет категории",IF(K135="?","! категории нет в списке",IF(D135="","! нет суммы",IF(NOT(ISNUMBER(D135)),"! сумма текстом",IF(COUNTIFS($A$6:A135,A135,$C$6:C135,C135,$D$6:D135,D135,$B$6:B135,B135)&gt;1,"! возможен дубль","ok")))))))))</f>
        <v/>
      </c>
    </row>
    <row r="136" spans="1:13" ht="15" customHeight="1">
      <c r="A136" s="30"/>
      <c r="B136" s="31"/>
      <c r="C136" s="32"/>
      <c r="D136" s="33"/>
      <c r="E136" s="32"/>
      <c r="F136" s="32"/>
      <c r="G136" s="32"/>
      <c r="H136" s="32"/>
      <c r="I136" s="31"/>
      <c r="J136" s="34" t="str">
        <f>IF(ISNUMBER(A136),INDEX(Настройки!$K$8:$K$19,MONTH(A136))&amp;" "&amp;YEAR(A136),"")</f>
        <v/>
      </c>
      <c r="K136" s="35" t="str">
        <f>IF(C136="","",IFERROR(INDEX(Категории!$B$5:$B$47,MATCH(C136,Категории!$A$5:$A$47,0)),"?"))</f>
        <v/>
      </c>
      <c r="L136" s="34" t="str">
        <f>IF(C136="","",IFERROR(INDEX(Категории!$C$5:$C$47,MATCH(C136,Категории!$A$5:$A$47,0)),"?"))</f>
        <v/>
      </c>
      <c r="M136" s="34" t="str">
        <f>IF(AND(A136="",B136="",C136="",D136=""),"",IF(A136="","! нет даты",IF(NOT(ISNUMBER(A136)),"! дата текстом",IF(YEAR(A136)&lt;&gt;Настройки!$B$4,"! другой год",IF(C136="","! нет категории",IF(K136="?","! категории нет в списке",IF(D136="","! нет суммы",IF(NOT(ISNUMBER(D136)),"! сумма текстом",IF(COUNTIFS($A$6:A136,A136,$C$6:C136,C136,$D$6:D136,D136,$B$6:B136,B136)&gt;1,"! возможен дубль","ok")))))))))</f>
        <v/>
      </c>
    </row>
    <row r="137" spans="1:13" ht="15" customHeight="1">
      <c r="A137" s="30"/>
      <c r="B137" s="31"/>
      <c r="C137" s="32"/>
      <c r="D137" s="33"/>
      <c r="E137" s="32"/>
      <c r="F137" s="32"/>
      <c r="G137" s="32"/>
      <c r="H137" s="32"/>
      <c r="I137" s="31"/>
      <c r="J137" s="34" t="str">
        <f>IF(ISNUMBER(A137),INDEX(Настройки!$K$8:$K$19,MONTH(A137))&amp;" "&amp;YEAR(A137),"")</f>
        <v/>
      </c>
      <c r="K137" s="35" t="str">
        <f>IF(C137="","",IFERROR(INDEX(Категории!$B$5:$B$47,MATCH(C137,Категории!$A$5:$A$47,0)),"?"))</f>
        <v/>
      </c>
      <c r="L137" s="34" t="str">
        <f>IF(C137="","",IFERROR(INDEX(Категории!$C$5:$C$47,MATCH(C137,Категории!$A$5:$A$47,0)),"?"))</f>
        <v/>
      </c>
      <c r="M137" s="34" t="str">
        <f>IF(AND(A137="",B137="",C137="",D137=""),"",IF(A137="","! нет даты",IF(NOT(ISNUMBER(A137)),"! дата текстом",IF(YEAR(A137)&lt;&gt;Настройки!$B$4,"! другой год",IF(C137="","! нет категории",IF(K137="?","! категории нет в списке",IF(D137="","! нет суммы",IF(NOT(ISNUMBER(D137)),"! сумма текстом",IF(COUNTIFS($A$6:A137,A137,$C$6:C137,C137,$D$6:D137,D137,$B$6:B137,B137)&gt;1,"! возможен дубль","ok")))))))))</f>
        <v/>
      </c>
    </row>
    <row r="138" spans="1:13" ht="15" customHeight="1">
      <c r="A138" s="30"/>
      <c r="B138" s="31"/>
      <c r="C138" s="32"/>
      <c r="D138" s="33"/>
      <c r="E138" s="32"/>
      <c r="F138" s="32"/>
      <c r="G138" s="32"/>
      <c r="H138" s="32"/>
      <c r="I138" s="31"/>
      <c r="J138" s="34" t="str">
        <f>IF(ISNUMBER(A138),INDEX(Настройки!$K$8:$K$19,MONTH(A138))&amp;" "&amp;YEAR(A138),"")</f>
        <v/>
      </c>
      <c r="K138" s="35" t="str">
        <f>IF(C138="","",IFERROR(INDEX(Категории!$B$5:$B$47,MATCH(C138,Категории!$A$5:$A$47,0)),"?"))</f>
        <v/>
      </c>
      <c r="L138" s="34" t="str">
        <f>IF(C138="","",IFERROR(INDEX(Категории!$C$5:$C$47,MATCH(C138,Категории!$A$5:$A$47,0)),"?"))</f>
        <v/>
      </c>
      <c r="M138" s="34" t="str">
        <f>IF(AND(A138="",B138="",C138="",D138=""),"",IF(A138="","! нет даты",IF(NOT(ISNUMBER(A138)),"! дата текстом",IF(YEAR(A138)&lt;&gt;Настройки!$B$4,"! другой год",IF(C138="","! нет категории",IF(K138="?","! категории нет в списке",IF(D138="","! нет суммы",IF(NOT(ISNUMBER(D138)),"! сумма текстом",IF(COUNTIFS($A$6:A138,A138,$C$6:C138,C138,$D$6:D138,D138,$B$6:B138,B138)&gt;1,"! возможен дубль","ok")))))))))</f>
        <v/>
      </c>
    </row>
    <row r="139" spans="1:13" ht="15" customHeight="1">
      <c r="A139" s="30"/>
      <c r="B139" s="31"/>
      <c r="C139" s="32"/>
      <c r="D139" s="33"/>
      <c r="E139" s="32"/>
      <c r="F139" s="32"/>
      <c r="G139" s="32"/>
      <c r="H139" s="32"/>
      <c r="I139" s="31"/>
      <c r="J139" s="34" t="str">
        <f>IF(ISNUMBER(A139),INDEX(Настройки!$K$8:$K$19,MONTH(A139))&amp;" "&amp;YEAR(A139),"")</f>
        <v/>
      </c>
      <c r="K139" s="35" t="str">
        <f>IF(C139="","",IFERROR(INDEX(Категории!$B$5:$B$47,MATCH(C139,Категории!$A$5:$A$47,0)),"?"))</f>
        <v/>
      </c>
      <c r="L139" s="34" t="str">
        <f>IF(C139="","",IFERROR(INDEX(Категории!$C$5:$C$47,MATCH(C139,Категории!$A$5:$A$47,0)),"?"))</f>
        <v/>
      </c>
      <c r="M139" s="34" t="str">
        <f>IF(AND(A139="",B139="",C139="",D139=""),"",IF(A139="","! нет даты",IF(NOT(ISNUMBER(A139)),"! дата текстом",IF(YEAR(A139)&lt;&gt;Настройки!$B$4,"! другой год",IF(C139="","! нет категории",IF(K139="?","! категории нет в списке",IF(D139="","! нет суммы",IF(NOT(ISNUMBER(D139)),"! сумма текстом",IF(COUNTIFS($A$6:A139,A139,$C$6:C139,C139,$D$6:D139,D139,$B$6:B139,B139)&gt;1,"! возможен дубль","ok")))))))))</f>
        <v/>
      </c>
    </row>
    <row r="140" spans="1:13" ht="15" customHeight="1">
      <c r="A140" s="30"/>
      <c r="B140" s="31"/>
      <c r="C140" s="32"/>
      <c r="D140" s="33"/>
      <c r="E140" s="32"/>
      <c r="F140" s="32"/>
      <c r="G140" s="32"/>
      <c r="H140" s="32"/>
      <c r="I140" s="31"/>
      <c r="J140" s="34" t="str">
        <f>IF(ISNUMBER(A140),INDEX(Настройки!$K$8:$K$19,MONTH(A140))&amp;" "&amp;YEAR(A140),"")</f>
        <v/>
      </c>
      <c r="K140" s="35" t="str">
        <f>IF(C140="","",IFERROR(INDEX(Категории!$B$5:$B$47,MATCH(C140,Категории!$A$5:$A$47,0)),"?"))</f>
        <v/>
      </c>
      <c r="L140" s="34" t="str">
        <f>IF(C140="","",IFERROR(INDEX(Категории!$C$5:$C$47,MATCH(C140,Категории!$A$5:$A$47,0)),"?"))</f>
        <v/>
      </c>
      <c r="M140" s="34" t="str">
        <f>IF(AND(A140="",B140="",C140="",D140=""),"",IF(A140="","! нет даты",IF(NOT(ISNUMBER(A140)),"! дата текстом",IF(YEAR(A140)&lt;&gt;Настройки!$B$4,"! другой год",IF(C140="","! нет категории",IF(K140="?","! категории нет в списке",IF(D140="","! нет суммы",IF(NOT(ISNUMBER(D140)),"! сумма текстом",IF(COUNTIFS($A$6:A140,A140,$C$6:C140,C140,$D$6:D140,D140,$B$6:B140,B140)&gt;1,"! возможен дубль","ok")))))))))</f>
        <v/>
      </c>
    </row>
    <row r="141" spans="1:13" ht="15" customHeight="1">
      <c r="A141" s="30"/>
      <c r="B141" s="31"/>
      <c r="C141" s="32"/>
      <c r="D141" s="33"/>
      <c r="E141" s="32"/>
      <c r="F141" s="32"/>
      <c r="G141" s="32"/>
      <c r="H141" s="32"/>
      <c r="I141" s="31"/>
      <c r="J141" s="34" t="str">
        <f>IF(ISNUMBER(A141),INDEX(Настройки!$K$8:$K$19,MONTH(A141))&amp;" "&amp;YEAR(A141),"")</f>
        <v/>
      </c>
      <c r="K141" s="35" t="str">
        <f>IF(C141="","",IFERROR(INDEX(Категории!$B$5:$B$47,MATCH(C141,Категории!$A$5:$A$47,0)),"?"))</f>
        <v/>
      </c>
      <c r="L141" s="34" t="str">
        <f>IF(C141="","",IFERROR(INDEX(Категории!$C$5:$C$47,MATCH(C141,Категории!$A$5:$A$47,0)),"?"))</f>
        <v/>
      </c>
      <c r="M141" s="34" t="str">
        <f>IF(AND(A141="",B141="",C141="",D141=""),"",IF(A141="","! нет даты",IF(NOT(ISNUMBER(A141)),"! дата текстом",IF(YEAR(A141)&lt;&gt;Настройки!$B$4,"! другой год",IF(C141="","! нет категории",IF(K141="?","! категории нет в списке",IF(D141="","! нет суммы",IF(NOT(ISNUMBER(D141)),"! сумма текстом",IF(COUNTIFS($A$6:A141,A141,$C$6:C141,C141,$D$6:D141,D141,$B$6:B141,B141)&gt;1,"! возможен дубль","ok")))))))))</f>
        <v/>
      </c>
    </row>
    <row r="142" spans="1:13" ht="15" customHeight="1">
      <c r="A142" s="30"/>
      <c r="B142" s="31"/>
      <c r="C142" s="32"/>
      <c r="D142" s="33"/>
      <c r="E142" s="32"/>
      <c r="F142" s="32"/>
      <c r="G142" s="32"/>
      <c r="H142" s="32"/>
      <c r="I142" s="31"/>
      <c r="J142" s="34" t="str">
        <f>IF(ISNUMBER(A142),INDEX(Настройки!$K$8:$K$19,MONTH(A142))&amp;" "&amp;YEAR(A142),"")</f>
        <v/>
      </c>
      <c r="K142" s="35" t="str">
        <f>IF(C142="","",IFERROR(INDEX(Категории!$B$5:$B$47,MATCH(C142,Категории!$A$5:$A$47,0)),"?"))</f>
        <v/>
      </c>
      <c r="L142" s="34" t="str">
        <f>IF(C142="","",IFERROR(INDEX(Категории!$C$5:$C$47,MATCH(C142,Категории!$A$5:$A$47,0)),"?"))</f>
        <v/>
      </c>
      <c r="M142" s="34" t="str">
        <f>IF(AND(A142="",B142="",C142="",D142=""),"",IF(A142="","! нет даты",IF(NOT(ISNUMBER(A142)),"! дата текстом",IF(YEAR(A142)&lt;&gt;Настройки!$B$4,"! другой год",IF(C142="","! нет категории",IF(K142="?","! категории нет в списке",IF(D142="","! нет суммы",IF(NOT(ISNUMBER(D142)),"! сумма текстом",IF(COUNTIFS($A$6:A142,A142,$C$6:C142,C142,$D$6:D142,D142,$B$6:B142,B142)&gt;1,"! возможен дубль","ok")))))))))</f>
        <v/>
      </c>
    </row>
    <row r="143" spans="1:13" ht="15" customHeight="1">
      <c r="A143" s="30"/>
      <c r="B143" s="31"/>
      <c r="C143" s="32"/>
      <c r="D143" s="33"/>
      <c r="E143" s="32"/>
      <c r="F143" s="32"/>
      <c r="G143" s="32"/>
      <c r="H143" s="32"/>
      <c r="I143" s="31"/>
      <c r="J143" s="34" t="str">
        <f>IF(ISNUMBER(A143),INDEX(Настройки!$K$8:$K$19,MONTH(A143))&amp;" "&amp;YEAR(A143),"")</f>
        <v/>
      </c>
      <c r="K143" s="35" t="str">
        <f>IF(C143="","",IFERROR(INDEX(Категории!$B$5:$B$47,MATCH(C143,Категории!$A$5:$A$47,0)),"?"))</f>
        <v/>
      </c>
      <c r="L143" s="34" t="str">
        <f>IF(C143="","",IFERROR(INDEX(Категории!$C$5:$C$47,MATCH(C143,Категории!$A$5:$A$47,0)),"?"))</f>
        <v/>
      </c>
      <c r="M143" s="34" t="str">
        <f>IF(AND(A143="",B143="",C143="",D143=""),"",IF(A143="","! нет даты",IF(NOT(ISNUMBER(A143)),"! дата текстом",IF(YEAR(A143)&lt;&gt;Настройки!$B$4,"! другой год",IF(C143="","! нет категории",IF(K143="?","! категории нет в списке",IF(D143="","! нет суммы",IF(NOT(ISNUMBER(D143)),"! сумма текстом",IF(COUNTIFS($A$6:A143,A143,$C$6:C143,C143,$D$6:D143,D143,$B$6:B143,B143)&gt;1,"! возможен дубль","ok")))))))))</f>
        <v/>
      </c>
    </row>
    <row r="144" spans="1:13" ht="15" customHeight="1">
      <c r="A144" s="30"/>
      <c r="B144" s="31"/>
      <c r="C144" s="32"/>
      <c r="D144" s="33"/>
      <c r="E144" s="32"/>
      <c r="F144" s="32"/>
      <c r="G144" s="32"/>
      <c r="H144" s="32"/>
      <c r="I144" s="31"/>
      <c r="J144" s="34" t="str">
        <f>IF(ISNUMBER(A144),INDEX(Настройки!$K$8:$K$19,MONTH(A144))&amp;" "&amp;YEAR(A144),"")</f>
        <v/>
      </c>
      <c r="K144" s="35" t="str">
        <f>IF(C144="","",IFERROR(INDEX(Категории!$B$5:$B$47,MATCH(C144,Категории!$A$5:$A$47,0)),"?"))</f>
        <v/>
      </c>
      <c r="L144" s="34" t="str">
        <f>IF(C144="","",IFERROR(INDEX(Категории!$C$5:$C$47,MATCH(C144,Категории!$A$5:$A$47,0)),"?"))</f>
        <v/>
      </c>
      <c r="M144" s="34" t="str">
        <f>IF(AND(A144="",B144="",C144="",D144=""),"",IF(A144="","! нет даты",IF(NOT(ISNUMBER(A144)),"! дата текстом",IF(YEAR(A144)&lt;&gt;Настройки!$B$4,"! другой год",IF(C144="","! нет категории",IF(K144="?","! категории нет в списке",IF(D144="","! нет суммы",IF(NOT(ISNUMBER(D144)),"! сумма текстом",IF(COUNTIFS($A$6:A144,A144,$C$6:C144,C144,$D$6:D144,D144,$B$6:B144,B144)&gt;1,"! возможен дубль","ok")))))))))</f>
        <v/>
      </c>
    </row>
    <row r="145" spans="1:13" ht="15" customHeight="1">
      <c r="A145" s="30"/>
      <c r="B145" s="31"/>
      <c r="C145" s="32"/>
      <c r="D145" s="33"/>
      <c r="E145" s="32"/>
      <c r="F145" s="32"/>
      <c r="G145" s="32"/>
      <c r="H145" s="32"/>
      <c r="I145" s="31"/>
      <c r="J145" s="34" t="str">
        <f>IF(ISNUMBER(A145),INDEX(Настройки!$K$8:$K$19,MONTH(A145))&amp;" "&amp;YEAR(A145),"")</f>
        <v/>
      </c>
      <c r="K145" s="35" t="str">
        <f>IF(C145="","",IFERROR(INDEX(Категории!$B$5:$B$47,MATCH(C145,Категории!$A$5:$A$47,0)),"?"))</f>
        <v/>
      </c>
      <c r="L145" s="34" t="str">
        <f>IF(C145="","",IFERROR(INDEX(Категории!$C$5:$C$47,MATCH(C145,Категории!$A$5:$A$47,0)),"?"))</f>
        <v/>
      </c>
      <c r="M145" s="34" t="str">
        <f>IF(AND(A145="",B145="",C145="",D145=""),"",IF(A145="","! нет даты",IF(NOT(ISNUMBER(A145)),"! дата текстом",IF(YEAR(A145)&lt;&gt;Настройки!$B$4,"! другой год",IF(C145="","! нет категории",IF(K145="?","! категории нет в списке",IF(D145="","! нет суммы",IF(NOT(ISNUMBER(D145)),"! сумма текстом",IF(COUNTIFS($A$6:A145,A145,$C$6:C145,C145,$D$6:D145,D145,$B$6:B145,B145)&gt;1,"! возможен дубль","ok")))))))))</f>
        <v/>
      </c>
    </row>
    <row r="146" spans="1:13" ht="15" customHeight="1">
      <c r="A146" s="30"/>
      <c r="B146" s="31"/>
      <c r="C146" s="32"/>
      <c r="D146" s="33"/>
      <c r="E146" s="32"/>
      <c r="F146" s="32"/>
      <c r="G146" s="32"/>
      <c r="H146" s="32"/>
      <c r="I146" s="31"/>
      <c r="J146" s="34" t="str">
        <f>IF(ISNUMBER(A146),INDEX(Настройки!$K$8:$K$19,MONTH(A146))&amp;" "&amp;YEAR(A146),"")</f>
        <v/>
      </c>
      <c r="K146" s="35" t="str">
        <f>IF(C146="","",IFERROR(INDEX(Категории!$B$5:$B$47,MATCH(C146,Категории!$A$5:$A$47,0)),"?"))</f>
        <v/>
      </c>
      <c r="L146" s="34" t="str">
        <f>IF(C146="","",IFERROR(INDEX(Категории!$C$5:$C$47,MATCH(C146,Категории!$A$5:$A$47,0)),"?"))</f>
        <v/>
      </c>
      <c r="M146" s="34" t="str">
        <f>IF(AND(A146="",B146="",C146="",D146=""),"",IF(A146="","! нет даты",IF(NOT(ISNUMBER(A146)),"! дата текстом",IF(YEAR(A146)&lt;&gt;Настройки!$B$4,"! другой год",IF(C146="","! нет категории",IF(K146="?","! категории нет в списке",IF(D146="","! нет суммы",IF(NOT(ISNUMBER(D146)),"! сумма текстом",IF(COUNTIFS($A$6:A146,A146,$C$6:C146,C146,$D$6:D146,D146,$B$6:B146,B146)&gt;1,"! возможен дубль","ok")))))))))</f>
        <v/>
      </c>
    </row>
    <row r="147" spans="1:13" ht="15" customHeight="1">
      <c r="A147" s="30"/>
      <c r="B147" s="31"/>
      <c r="C147" s="32"/>
      <c r="D147" s="33"/>
      <c r="E147" s="32"/>
      <c r="F147" s="32"/>
      <c r="G147" s="32"/>
      <c r="H147" s="32"/>
      <c r="I147" s="31"/>
      <c r="J147" s="34" t="str">
        <f>IF(ISNUMBER(A147),INDEX(Настройки!$K$8:$K$19,MONTH(A147))&amp;" "&amp;YEAR(A147),"")</f>
        <v/>
      </c>
      <c r="K147" s="35" t="str">
        <f>IF(C147="","",IFERROR(INDEX(Категории!$B$5:$B$47,MATCH(C147,Категории!$A$5:$A$47,0)),"?"))</f>
        <v/>
      </c>
      <c r="L147" s="34" t="str">
        <f>IF(C147="","",IFERROR(INDEX(Категории!$C$5:$C$47,MATCH(C147,Категории!$A$5:$A$47,0)),"?"))</f>
        <v/>
      </c>
      <c r="M147" s="34" t="str">
        <f>IF(AND(A147="",B147="",C147="",D147=""),"",IF(A147="","! нет даты",IF(NOT(ISNUMBER(A147)),"! дата текстом",IF(YEAR(A147)&lt;&gt;Настройки!$B$4,"! другой год",IF(C147="","! нет категории",IF(K147="?","! категории нет в списке",IF(D147="","! нет суммы",IF(NOT(ISNUMBER(D147)),"! сумма текстом",IF(COUNTIFS($A$6:A147,A147,$C$6:C147,C147,$D$6:D147,D147,$B$6:B147,B147)&gt;1,"! возможен дубль","ok")))))))))</f>
        <v/>
      </c>
    </row>
    <row r="148" spans="1:13" ht="15" customHeight="1">
      <c r="A148" s="30"/>
      <c r="B148" s="31"/>
      <c r="C148" s="32"/>
      <c r="D148" s="33"/>
      <c r="E148" s="32"/>
      <c r="F148" s="32"/>
      <c r="G148" s="32"/>
      <c r="H148" s="32"/>
      <c r="I148" s="31"/>
      <c r="J148" s="34" t="str">
        <f>IF(ISNUMBER(A148),INDEX(Настройки!$K$8:$K$19,MONTH(A148))&amp;" "&amp;YEAR(A148),"")</f>
        <v/>
      </c>
      <c r="K148" s="35" t="str">
        <f>IF(C148="","",IFERROR(INDEX(Категории!$B$5:$B$47,MATCH(C148,Категории!$A$5:$A$47,0)),"?"))</f>
        <v/>
      </c>
      <c r="L148" s="34" t="str">
        <f>IF(C148="","",IFERROR(INDEX(Категории!$C$5:$C$47,MATCH(C148,Категории!$A$5:$A$47,0)),"?"))</f>
        <v/>
      </c>
      <c r="M148" s="34" t="str">
        <f>IF(AND(A148="",B148="",C148="",D148=""),"",IF(A148="","! нет даты",IF(NOT(ISNUMBER(A148)),"! дата текстом",IF(YEAR(A148)&lt;&gt;Настройки!$B$4,"! другой год",IF(C148="","! нет категории",IF(K148="?","! категории нет в списке",IF(D148="","! нет суммы",IF(NOT(ISNUMBER(D148)),"! сумма текстом",IF(COUNTIFS($A$6:A148,A148,$C$6:C148,C148,$D$6:D148,D148,$B$6:B148,B148)&gt;1,"! возможен дубль","ok")))))))))</f>
        <v/>
      </c>
    </row>
    <row r="149" spans="1:13" ht="15" customHeight="1">
      <c r="A149" s="30"/>
      <c r="B149" s="31"/>
      <c r="C149" s="32"/>
      <c r="D149" s="33"/>
      <c r="E149" s="32"/>
      <c r="F149" s="32"/>
      <c r="G149" s="32"/>
      <c r="H149" s="32"/>
      <c r="I149" s="31"/>
      <c r="J149" s="34" t="str">
        <f>IF(ISNUMBER(A149),INDEX(Настройки!$K$8:$K$19,MONTH(A149))&amp;" "&amp;YEAR(A149),"")</f>
        <v/>
      </c>
      <c r="K149" s="35" t="str">
        <f>IF(C149="","",IFERROR(INDEX(Категории!$B$5:$B$47,MATCH(C149,Категории!$A$5:$A$47,0)),"?"))</f>
        <v/>
      </c>
      <c r="L149" s="34" t="str">
        <f>IF(C149="","",IFERROR(INDEX(Категории!$C$5:$C$47,MATCH(C149,Категории!$A$5:$A$47,0)),"?"))</f>
        <v/>
      </c>
      <c r="M149" s="34" t="str">
        <f>IF(AND(A149="",B149="",C149="",D149=""),"",IF(A149="","! нет даты",IF(NOT(ISNUMBER(A149)),"! дата текстом",IF(YEAR(A149)&lt;&gt;Настройки!$B$4,"! другой год",IF(C149="","! нет категории",IF(K149="?","! категории нет в списке",IF(D149="","! нет суммы",IF(NOT(ISNUMBER(D149)),"! сумма текстом",IF(COUNTIFS($A$6:A149,A149,$C$6:C149,C149,$D$6:D149,D149,$B$6:B149,B149)&gt;1,"! возможен дубль","ok")))))))))</f>
        <v/>
      </c>
    </row>
    <row r="150" spans="1:13" ht="15" customHeight="1">
      <c r="A150" s="30"/>
      <c r="B150" s="31"/>
      <c r="C150" s="32"/>
      <c r="D150" s="33"/>
      <c r="E150" s="32"/>
      <c r="F150" s="32"/>
      <c r="G150" s="32"/>
      <c r="H150" s="32"/>
      <c r="I150" s="31"/>
      <c r="J150" s="34" t="str">
        <f>IF(ISNUMBER(A150),INDEX(Настройки!$K$8:$K$19,MONTH(A150))&amp;" "&amp;YEAR(A150),"")</f>
        <v/>
      </c>
      <c r="K150" s="35" t="str">
        <f>IF(C150="","",IFERROR(INDEX(Категории!$B$5:$B$47,MATCH(C150,Категории!$A$5:$A$47,0)),"?"))</f>
        <v/>
      </c>
      <c r="L150" s="34" t="str">
        <f>IF(C150="","",IFERROR(INDEX(Категории!$C$5:$C$47,MATCH(C150,Категории!$A$5:$A$47,0)),"?"))</f>
        <v/>
      </c>
      <c r="M150" s="34" t="str">
        <f>IF(AND(A150="",B150="",C150="",D150=""),"",IF(A150="","! нет даты",IF(NOT(ISNUMBER(A150)),"! дата текстом",IF(YEAR(A150)&lt;&gt;Настройки!$B$4,"! другой год",IF(C150="","! нет категории",IF(K150="?","! категории нет в списке",IF(D150="","! нет суммы",IF(NOT(ISNUMBER(D150)),"! сумма текстом",IF(COUNTIFS($A$6:A150,A150,$C$6:C150,C150,$D$6:D150,D150,$B$6:B150,B150)&gt;1,"! возможен дубль","ok")))))))))</f>
        <v/>
      </c>
    </row>
    <row r="151" spans="1:13" ht="15" customHeight="1">
      <c r="A151" s="30"/>
      <c r="B151" s="31"/>
      <c r="C151" s="32"/>
      <c r="D151" s="33"/>
      <c r="E151" s="32"/>
      <c r="F151" s="32"/>
      <c r="G151" s="32"/>
      <c r="H151" s="32"/>
      <c r="I151" s="31"/>
      <c r="J151" s="34" t="str">
        <f>IF(ISNUMBER(A151),INDEX(Настройки!$K$8:$K$19,MONTH(A151))&amp;" "&amp;YEAR(A151),"")</f>
        <v/>
      </c>
      <c r="K151" s="35" t="str">
        <f>IF(C151="","",IFERROR(INDEX(Категории!$B$5:$B$47,MATCH(C151,Категории!$A$5:$A$47,0)),"?"))</f>
        <v/>
      </c>
      <c r="L151" s="34" t="str">
        <f>IF(C151="","",IFERROR(INDEX(Категории!$C$5:$C$47,MATCH(C151,Категории!$A$5:$A$47,0)),"?"))</f>
        <v/>
      </c>
      <c r="M151" s="34" t="str">
        <f>IF(AND(A151="",B151="",C151="",D151=""),"",IF(A151="","! нет даты",IF(NOT(ISNUMBER(A151)),"! дата текстом",IF(YEAR(A151)&lt;&gt;Настройки!$B$4,"! другой год",IF(C151="","! нет категории",IF(K151="?","! категории нет в списке",IF(D151="","! нет суммы",IF(NOT(ISNUMBER(D151)),"! сумма текстом",IF(COUNTIFS($A$6:A151,A151,$C$6:C151,C151,$D$6:D151,D151,$B$6:B151,B151)&gt;1,"! возможен дубль","ok")))))))))</f>
        <v/>
      </c>
    </row>
    <row r="152" spans="1:13" ht="15" customHeight="1">
      <c r="A152" s="30"/>
      <c r="B152" s="31"/>
      <c r="C152" s="32"/>
      <c r="D152" s="33"/>
      <c r="E152" s="32"/>
      <c r="F152" s="32"/>
      <c r="G152" s="32"/>
      <c r="H152" s="32"/>
      <c r="I152" s="31"/>
      <c r="J152" s="34" t="str">
        <f>IF(ISNUMBER(A152),INDEX(Настройки!$K$8:$K$19,MONTH(A152))&amp;" "&amp;YEAR(A152),"")</f>
        <v/>
      </c>
      <c r="K152" s="35" t="str">
        <f>IF(C152="","",IFERROR(INDEX(Категории!$B$5:$B$47,MATCH(C152,Категории!$A$5:$A$47,0)),"?"))</f>
        <v/>
      </c>
      <c r="L152" s="34" t="str">
        <f>IF(C152="","",IFERROR(INDEX(Категории!$C$5:$C$47,MATCH(C152,Категории!$A$5:$A$47,0)),"?"))</f>
        <v/>
      </c>
      <c r="M152" s="34" t="str">
        <f>IF(AND(A152="",B152="",C152="",D152=""),"",IF(A152="","! нет даты",IF(NOT(ISNUMBER(A152)),"! дата текстом",IF(YEAR(A152)&lt;&gt;Настройки!$B$4,"! другой год",IF(C152="","! нет категории",IF(K152="?","! категории нет в списке",IF(D152="","! нет суммы",IF(NOT(ISNUMBER(D152)),"! сумма текстом",IF(COUNTIFS($A$6:A152,A152,$C$6:C152,C152,$D$6:D152,D152,$B$6:B152,B152)&gt;1,"! возможен дубль","ok")))))))))</f>
        <v/>
      </c>
    </row>
    <row r="153" spans="1:13" ht="15" customHeight="1">
      <c r="A153" s="30"/>
      <c r="B153" s="31"/>
      <c r="C153" s="32"/>
      <c r="D153" s="33"/>
      <c r="E153" s="32"/>
      <c r="F153" s="32"/>
      <c r="G153" s="32"/>
      <c r="H153" s="32"/>
      <c r="I153" s="31"/>
      <c r="J153" s="34" t="str">
        <f>IF(ISNUMBER(A153),INDEX(Настройки!$K$8:$K$19,MONTH(A153))&amp;" "&amp;YEAR(A153),"")</f>
        <v/>
      </c>
      <c r="K153" s="35" t="str">
        <f>IF(C153="","",IFERROR(INDEX(Категории!$B$5:$B$47,MATCH(C153,Категории!$A$5:$A$47,0)),"?"))</f>
        <v/>
      </c>
      <c r="L153" s="34" t="str">
        <f>IF(C153="","",IFERROR(INDEX(Категории!$C$5:$C$47,MATCH(C153,Категории!$A$5:$A$47,0)),"?"))</f>
        <v/>
      </c>
      <c r="M153" s="34" t="str">
        <f>IF(AND(A153="",B153="",C153="",D153=""),"",IF(A153="","! нет даты",IF(NOT(ISNUMBER(A153)),"! дата текстом",IF(YEAR(A153)&lt;&gt;Настройки!$B$4,"! другой год",IF(C153="","! нет категории",IF(K153="?","! категории нет в списке",IF(D153="","! нет суммы",IF(NOT(ISNUMBER(D153)),"! сумма текстом",IF(COUNTIFS($A$6:A153,A153,$C$6:C153,C153,$D$6:D153,D153,$B$6:B153,B153)&gt;1,"! возможен дубль","ok")))))))))</f>
        <v/>
      </c>
    </row>
    <row r="154" spans="1:13" ht="15" customHeight="1">
      <c r="A154" s="30"/>
      <c r="B154" s="31"/>
      <c r="C154" s="32"/>
      <c r="D154" s="33"/>
      <c r="E154" s="32"/>
      <c r="F154" s="32"/>
      <c r="G154" s="32"/>
      <c r="H154" s="32"/>
      <c r="I154" s="31"/>
      <c r="J154" s="34" t="str">
        <f>IF(ISNUMBER(A154),INDEX(Настройки!$K$8:$K$19,MONTH(A154))&amp;" "&amp;YEAR(A154),"")</f>
        <v/>
      </c>
      <c r="K154" s="35" t="str">
        <f>IF(C154="","",IFERROR(INDEX(Категории!$B$5:$B$47,MATCH(C154,Категории!$A$5:$A$47,0)),"?"))</f>
        <v/>
      </c>
      <c r="L154" s="34" t="str">
        <f>IF(C154="","",IFERROR(INDEX(Категории!$C$5:$C$47,MATCH(C154,Категории!$A$5:$A$47,0)),"?"))</f>
        <v/>
      </c>
      <c r="M154" s="34" t="str">
        <f>IF(AND(A154="",B154="",C154="",D154=""),"",IF(A154="","! нет даты",IF(NOT(ISNUMBER(A154)),"! дата текстом",IF(YEAR(A154)&lt;&gt;Настройки!$B$4,"! другой год",IF(C154="","! нет категории",IF(K154="?","! категории нет в списке",IF(D154="","! нет суммы",IF(NOT(ISNUMBER(D154)),"! сумма текстом",IF(COUNTIFS($A$6:A154,A154,$C$6:C154,C154,$D$6:D154,D154,$B$6:B154,B154)&gt;1,"! возможен дубль","ok")))))))))</f>
        <v/>
      </c>
    </row>
    <row r="155" spans="1:13" ht="15" customHeight="1">
      <c r="A155" s="30"/>
      <c r="B155" s="31"/>
      <c r="C155" s="32"/>
      <c r="D155" s="33"/>
      <c r="E155" s="32"/>
      <c r="F155" s="32"/>
      <c r="G155" s="32"/>
      <c r="H155" s="32"/>
      <c r="I155" s="31"/>
      <c r="J155" s="34" t="str">
        <f>IF(ISNUMBER(A155),INDEX(Настройки!$K$8:$K$19,MONTH(A155))&amp;" "&amp;YEAR(A155),"")</f>
        <v/>
      </c>
      <c r="K155" s="35" t="str">
        <f>IF(C155="","",IFERROR(INDEX(Категории!$B$5:$B$47,MATCH(C155,Категории!$A$5:$A$47,0)),"?"))</f>
        <v/>
      </c>
      <c r="L155" s="34" t="str">
        <f>IF(C155="","",IFERROR(INDEX(Категории!$C$5:$C$47,MATCH(C155,Категории!$A$5:$A$47,0)),"?"))</f>
        <v/>
      </c>
      <c r="M155" s="34" t="str">
        <f>IF(AND(A155="",B155="",C155="",D155=""),"",IF(A155="","! нет даты",IF(NOT(ISNUMBER(A155)),"! дата текстом",IF(YEAR(A155)&lt;&gt;Настройки!$B$4,"! другой год",IF(C155="","! нет категории",IF(K155="?","! категории нет в списке",IF(D155="","! нет суммы",IF(NOT(ISNUMBER(D155)),"! сумма текстом",IF(COUNTIFS($A$6:A155,A155,$C$6:C155,C155,$D$6:D155,D155,$B$6:B155,B155)&gt;1,"! возможен дубль","ok")))))))))</f>
        <v/>
      </c>
    </row>
    <row r="156" spans="1:13" ht="15" customHeight="1">
      <c r="A156" s="30"/>
      <c r="B156" s="31"/>
      <c r="C156" s="32"/>
      <c r="D156" s="33"/>
      <c r="E156" s="32"/>
      <c r="F156" s="32"/>
      <c r="G156" s="32"/>
      <c r="H156" s="32"/>
      <c r="I156" s="31"/>
      <c r="J156" s="34" t="str">
        <f>IF(ISNUMBER(A156),INDEX(Настройки!$K$8:$K$19,MONTH(A156))&amp;" "&amp;YEAR(A156),"")</f>
        <v/>
      </c>
      <c r="K156" s="35" t="str">
        <f>IF(C156="","",IFERROR(INDEX(Категории!$B$5:$B$47,MATCH(C156,Категории!$A$5:$A$47,0)),"?"))</f>
        <v/>
      </c>
      <c r="L156" s="34" t="str">
        <f>IF(C156="","",IFERROR(INDEX(Категории!$C$5:$C$47,MATCH(C156,Категории!$A$5:$A$47,0)),"?"))</f>
        <v/>
      </c>
      <c r="M156" s="34" t="str">
        <f>IF(AND(A156="",B156="",C156="",D156=""),"",IF(A156="","! нет даты",IF(NOT(ISNUMBER(A156)),"! дата текстом",IF(YEAR(A156)&lt;&gt;Настройки!$B$4,"! другой год",IF(C156="","! нет категории",IF(K156="?","! категории нет в списке",IF(D156="","! нет суммы",IF(NOT(ISNUMBER(D156)),"! сумма текстом",IF(COUNTIFS($A$6:A156,A156,$C$6:C156,C156,$D$6:D156,D156,$B$6:B156,B156)&gt;1,"! возможен дубль","ok")))))))))</f>
        <v/>
      </c>
    </row>
    <row r="157" spans="1:13" ht="15" customHeight="1">
      <c r="A157" s="30"/>
      <c r="B157" s="31"/>
      <c r="C157" s="32"/>
      <c r="D157" s="33"/>
      <c r="E157" s="32"/>
      <c r="F157" s="32"/>
      <c r="G157" s="32"/>
      <c r="H157" s="32"/>
      <c r="I157" s="31"/>
      <c r="J157" s="34" t="str">
        <f>IF(ISNUMBER(A157),INDEX(Настройки!$K$8:$K$19,MONTH(A157))&amp;" "&amp;YEAR(A157),"")</f>
        <v/>
      </c>
      <c r="K157" s="35" t="str">
        <f>IF(C157="","",IFERROR(INDEX(Категории!$B$5:$B$47,MATCH(C157,Категории!$A$5:$A$47,0)),"?"))</f>
        <v/>
      </c>
      <c r="L157" s="34" t="str">
        <f>IF(C157="","",IFERROR(INDEX(Категории!$C$5:$C$47,MATCH(C157,Категории!$A$5:$A$47,0)),"?"))</f>
        <v/>
      </c>
      <c r="M157" s="34" t="str">
        <f>IF(AND(A157="",B157="",C157="",D157=""),"",IF(A157="","! нет даты",IF(NOT(ISNUMBER(A157)),"! дата текстом",IF(YEAR(A157)&lt;&gt;Настройки!$B$4,"! другой год",IF(C157="","! нет категории",IF(K157="?","! категории нет в списке",IF(D157="","! нет суммы",IF(NOT(ISNUMBER(D157)),"! сумма текстом",IF(COUNTIFS($A$6:A157,A157,$C$6:C157,C157,$D$6:D157,D157,$B$6:B157,B157)&gt;1,"! возможен дубль","ok")))))))))</f>
        <v/>
      </c>
    </row>
    <row r="158" spans="1:13" ht="15" customHeight="1">
      <c r="A158" s="30"/>
      <c r="B158" s="31"/>
      <c r="C158" s="32"/>
      <c r="D158" s="33"/>
      <c r="E158" s="32"/>
      <c r="F158" s="32"/>
      <c r="G158" s="32"/>
      <c r="H158" s="32"/>
      <c r="I158" s="31"/>
      <c r="J158" s="34" t="str">
        <f>IF(ISNUMBER(A158),INDEX(Настройки!$K$8:$K$19,MONTH(A158))&amp;" "&amp;YEAR(A158),"")</f>
        <v/>
      </c>
      <c r="K158" s="35" t="str">
        <f>IF(C158="","",IFERROR(INDEX(Категории!$B$5:$B$47,MATCH(C158,Категории!$A$5:$A$47,0)),"?"))</f>
        <v/>
      </c>
      <c r="L158" s="34" t="str">
        <f>IF(C158="","",IFERROR(INDEX(Категории!$C$5:$C$47,MATCH(C158,Категории!$A$5:$A$47,0)),"?"))</f>
        <v/>
      </c>
      <c r="M158" s="34" t="str">
        <f>IF(AND(A158="",B158="",C158="",D158=""),"",IF(A158="","! нет даты",IF(NOT(ISNUMBER(A158)),"! дата текстом",IF(YEAR(A158)&lt;&gt;Настройки!$B$4,"! другой год",IF(C158="","! нет категории",IF(K158="?","! категории нет в списке",IF(D158="","! нет суммы",IF(NOT(ISNUMBER(D158)),"! сумма текстом",IF(COUNTIFS($A$6:A158,A158,$C$6:C158,C158,$D$6:D158,D158,$B$6:B158,B158)&gt;1,"! возможен дубль","ok")))))))))</f>
        <v/>
      </c>
    </row>
    <row r="159" spans="1:13" ht="15" customHeight="1">
      <c r="A159" s="30"/>
      <c r="B159" s="31"/>
      <c r="C159" s="32"/>
      <c r="D159" s="33"/>
      <c r="E159" s="32"/>
      <c r="F159" s="32"/>
      <c r="G159" s="32"/>
      <c r="H159" s="32"/>
      <c r="I159" s="31"/>
      <c r="J159" s="34" t="str">
        <f>IF(ISNUMBER(A159),INDEX(Настройки!$K$8:$K$19,MONTH(A159))&amp;" "&amp;YEAR(A159),"")</f>
        <v/>
      </c>
      <c r="K159" s="35" t="str">
        <f>IF(C159="","",IFERROR(INDEX(Категории!$B$5:$B$47,MATCH(C159,Категории!$A$5:$A$47,0)),"?"))</f>
        <v/>
      </c>
      <c r="L159" s="34" t="str">
        <f>IF(C159="","",IFERROR(INDEX(Категории!$C$5:$C$47,MATCH(C159,Категории!$A$5:$A$47,0)),"?"))</f>
        <v/>
      </c>
      <c r="M159" s="34" t="str">
        <f>IF(AND(A159="",B159="",C159="",D159=""),"",IF(A159="","! нет даты",IF(NOT(ISNUMBER(A159)),"! дата текстом",IF(YEAR(A159)&lt;&gt;Настройки!$B$4,"! другой год",IF(C159="","! нет категории",IF(K159="?","! категории нет в списке",IF(D159="","! нет суммы",IF(NOT(ISNUMBER(D159)),"! сумма текстом",IF(COUNTIFS($A$6:A159,A159,$C$6:C159,C159,$D$6:D159,D159,$B$6:B159,B159)&gt;1,"! возможен дубль","ok")))))))))</f>
        <v/>
      </c>
    </row>
    <row r="160" spans="1:13" ht="15" customHeight="1">
      <c r="A160" s="30"/>
      <c r="B160" s="31"/>
      <c r="C160" s="32"/>
      <c r="D160" s="33"/>
      <c r="E160" s="32"/>
      <c r="F160" s="32"/>
      <c r="G160" s="32"/>
      <c r="H160" s="32"/>
      <c r="I160" s="31"/>
      <c r="J160" s="34" t="str">
        <f>IF(ISNUMBER(A160),INDEX(Настройки!$K$8:$K$19,MONTH(A160))&amp;" "&amp;YEAR(A160),"")</f>
        <v/>
      </c>
      <c r="K160" s="35" t="str">
        <f>IF(C160="","",IFERROR(INDEX(Категории!$B$5:$B$47,MATCH(C160,Категории!$A$5:$A$47,0)),"?"))</f>
        <v/>
      </c>
      <c r="L160" s="34" t="str">
        <f>IF(C160="","",IFERROR(INDEX(Категории!$C$5:$C$47,MATCH(C160,Категории!$A$5:$A$47,0)),"?"))</f>
        <v/>
      </c>
      <c r="M160" s="34" t="str">
        <f>IF(AND(A160="",B160="",C160="",D160=""),"",IF(A160="","! нет даты",IF(NOT(ISNUMBER(A160)),"! дата текстом",IF(YEAR(A160)&lt;&gt;Настройки!$B$4,"! другой год",IF(C160="","! нет категории",IF(K160="?","! категории нет в списке",IF(D160="","! нет суммы",IF(NOT(ISNUMBER(D160)),"! сумма текстом",IF(COUNTIFS($A$6:A160,A160,$C$6:C160,C160,$D$6:D160,D160,$B$6:B160,B160)&gt;1,"! возможен дубль","ok")))))))))</f>
        <v/>
      </c>
    </row>
    <row r="161" spans="1:13" ht="15" customHeight="1">
      <c r="A161" s="30"/>
      <c r="B161" s="31"/>
      <c r="C161" s="32"/>
      <c r="D161" s="33"/>
      <c r="E161" s="32"/>
      <c r="F161" s="32"/>
      <c r="G161" s="32"/>
      <c r="H161" s="32"/>
      <c r="I161" s="31"/>
      <c r="J161" s="34" t="str">
        <f>IF(ISNUMBER(A161),INDEX(Настройки!$K$8:$K$19,MONTH(A161))&amp;" "&amp;YEAR(A161),"")</f>
        <v/>
      </c>
      <c r="K161" s="35" t="str">
        <f>IF(C161="","",IFERROR(INDEX(Категории!$B$5:$B$47,MATCH(C161,Категории!$A$5:$A$47,0)),"?"))</f>
        <v/>
      </c>
      <c r="L161" s="34" t="str">
        <f>IF(C161="","",IFERROR(INDEX(Категории!$C$5:$C$47,MATCH(C161,Категории!$A$5:$A$47,0)),"?"))</f>
        <v/>
      </c>
      <c r="M161" s="34" t="str">
        <f>IF(AND(A161="",B161="",C161="",D161=""),"",IF(A161="","! нет даты",IF(NOT(ISNUMBER(A161)),"! дата текстом",IF(YEAR(A161)&lt;&gt;Настройки!$B$4,"! другой год",IF(C161="","! нет категории",IF(K161="?","! категории нет в списке",IF(D161="","! нет суммы",IF(NOT(ISNUMBER(D161)),"! сумма текстом",IF(COUNTIFS($A$6:A161,A161,$C$6:C161,C161,$D$6:D161,D161,$B$6:B161,B161)&gt;1,"! возможен дубль","ok")))))))))</f>
        <v/>
      </c>
    </row>
    <row r="162" spans="1:13" ht="15" customHeight="1">
      <c r="A162" s="30"/>
      <c r="B162" s="31"/>
      <c r="C162" s="32"/>
      <c r="D162" s="33"/>
      <c r="E162" s="32"/>
      <c r="F162" s="32"/>
      <c r="G162" s="32"/>
      <c r="H162" s="32"/>
      <c r="I162" s="31"/>
      <c r="J162" s="34" t="str">
        <f>IF(ISNUMBER(A162),INDEX(Настройки!$K$8:$K$19,MONTH(A162))&amp;" "&amp;YEAR(A162),"")</f>
        <v/>
      </c>
      <c r="K162" s="35" t="str">
        <f>IF(C162="","",IFERROR(INDEX(Категории!$B$5:$B$47,MATCH(C162,Категории!$A$5:$A$47,0)),"?"))</f>
        <v/>
      </c>
      <c r="L162" s="34" t="str">
        <f>IF(C162="","",IFERROR(INDEX(Категории!$C$5:$C$47,MATCH(C162,Категории!$A$5:$A$47,0)),"?"))</f>
        <v/>
      </c>
      <c r="M162" s="34" t="str">
        <f>IF(AND(A162="",B162="",C162="",D162=""),"",IF(A162="","! нет даты",IF(NOT(ISNUMBER(A162)),"! дата текстом",IF(YEAR(A162)&lt;&gt;Настройки!$B$4,"! другой год",IF(C162="","! нет категории",IF(K162="?","! категории нет в списке",IF(D162="","! нет суммы",IF(NOT(ISNUMBER(D162)),"! сумма текстом",IF(COUNTIFS($A$6:A162,A162,$C$6:C162,C162,$D$6:D162,D162,$B$6:B162,B162)&gt;1,"! возможен дубль","ok")))))))))</f>
        <v/>
      </c>
    </row>
    <row r="163" spans="1:13" ht="15" customHeight="1">
      <c r="A163" s="30"/>
      <c r="B163" s="31"/>
      <c r="C163" s="32"/>
      <c r="D163" s="33"/>
      <c r="E163" s="32"/>
      <c r="F163" s="32"/>
      <c r="G163" s="32"/>
      <c r="H163" s="32"/>
      <c r="I163" s="31"/>
      <c r="J163" s="34" t="str">
        <f>IF(ISNUMBER(A163),INDEX(Настройки!$K$8:$K$19,MONTH(A163))&amp;" "&amp;YEAR(A163),"")</f>
        <v/>
      </c>
      <c r="K163" s="35" t="str">
        <f>IF(C163="","",IFERROR(INDEX(Категории!$B$5:$B$47,MATCH(C163,Категории!$A$5:$A$47,0)),"?"))</f>
        <v/>
      </c>
      <c r="L163" s="34" t="str">
        <f>IF(C163="","",IFERROR(INDEX(Категории!$C$5:$C$47,MATCH(C163,Категории!$A$5:$A$47,0)),"?"))</f>
        <v/>
      </c>
      <c r="M163" s="34" t="str">
        <f>IF(AND(A163="",B163="",C163="",D163=""),"",IF(A163="","! нет даты",IF(NOT(ISNUMBER(A163)),"! дата текстом",IF(YEAR(A163)&lt;&gt;Настройки!$B$4,"! другой год",IF(C163="","! нет категории",IF(K163="?","! категории нет в списке",IF(D163="","! нет суммы",IF(NOT(ISNUMBER(D163)),"! сумма текстом",IF(COUNTIFS($A$6:A163,A163,$C$6:C163,C163,$D$6:D163,D163,$B$6:B163,B163)&gt;1,"! возможен дубль","ok")))))))))</f>
        <v/>
      </c>
    </row>
    <row r="164" spans="1:13" ht="15" customHeight="1">
      <c r="A164" s="30"/>
      <c r="B164" s="31"/>
      <c r="C164" s="32"/>
      <c r="D164" s="33"/>
      <c r="E164" s="32"/>
      <c r="F164" s="32"/>
      <c r="G164" s="32"/>
      <c r="H164" s="32"/>
      <c r="I164" s="31"/>
      <c r="J164" s="34" t="str">
        <f>IF(ISNUMBER(A164),INDEX(Настройки!$K$8:$K$19,MONTH(A164))&amp;" "&amp;YEAR(A164),"")</f>
        <v/>
      </c>
      <c r="K164" s="35" t="str">
        <f>IF(C164="","",IFERROR(INDEX(Категории!$B$5:$B$47,MATCH(C164,Категории!$A$5:$A$47,0)),"?"))</f>
        <v/>
      </c>
      <c r="L164" s="34" t="str">
        <f>IF(C164="","",IFERROR(INDEX(Категории!$C$5:$C$47,MATCH(C164,Категории!$A$5:$A$47,0)),"?"))</f>
        <v/>
      </c>
      <c r="M164" s="34" t="str">
        <f>IF(AND(A164="",B164="",C164="",D164=""),"",IF(A164="","! нет даты",IF(NOT(ISNUMBER(A164)),"! дата текстом",IF(YEAR(A164)&lt;&gt;Настройки!$B$4,"! другой год",IF(C164="","! нет категории",IF(K164="?","! категории нет в списке",IF(D164="","! нет суммы",IF(NOT(ISNUMBER(D164)),"! сумма текстом",IF(COUNTIFS($A$6:A164,A164,$C$6:C164,C164,$D$6:D164,D164,$B$6:B164,B164)&gt;1,"! возможен дубль","ok")))))))))</f>
        <v/>
      </c>
    </row>
    <row r="165" spans="1:13" ht="15" customHeight="1">
      <c r="A165" s="30"/>
      <c r="B165" s="31"/>
      <c r="C165" s="32"/>
      <c r="D165" s="33"/>
      <c r="E165" s="32"/>
      <c r="F165" s="32"/>
      <c r="G165" s="32"/>
      <c r="H165" s="32"/>
      <c r="I165" s="31"/>
      <c r="J165" s="34" t="str">
        <f>IF(ISNUMBER(A165),INDEX(Настройки!$K$8:$K$19,MONTH(A165))&amp;" "&amp;YEAR(A165),"")</f>
        <v/>
      </c>
      <c r="K165" s="35" t="str">
        <f>IF(C165="","",IFERROR(INDEX(Категории!$B$5:$B$47,MATCH(C165,Категории!$A$5:$A$47,0)),"?"))</f>
        <v/>
      </c>
      <c r="L165" s="34" t="str">
        <f>IF(C165="","",IFERROR(INDEX(Категории!$C$5:$C$47,MATCH(C165,Категории!$A$5:$A$47,0)),"?"))</f>
        <v/>
      </c>
      <c r="M165" s="34" t="str">
        <f>IF(AND(A165="",B165="",C165="",D165=""),"",IF(A165="","! нет даты",IF(NOT(ISNUMBER(A165)),"! дата текстом",IF(YEAR(A165)&lt;&gt;Настройки!$B$4,"! другой год",IF(C165="","! нет категории",IF(K165="?","! категории нет в списке",IF(D165="","! нет суммы",IF(NOT(ISNUMBER(D165)),"! сумма текстом",IF(COUNTIFS($A$6:A165,A165,$C$6:C165,C165,$D$6:D165,D165,$B$6:B165,B165)&gt;1,"! возможен дубль","ok")))))))))</f>
        <v/>
      </c>
    </row>
    <row r="166" spans="1:13" ht="15" customHeight="1">
      <c r="A166" s="30"/>
      <c r="B166" s="31"/>
      <c r="C166" s="32"/>
      <c r="D166" s="33"/>
      <c r="E166" s="32"/>
      <c r="F166" s="32"/>
      <c r="G166" s="32"/>
      <c r="H166" s="32"/>
      <c r="I166" s="31"/>
      <c r="J166" s="34" t="str">
        <f>IF(ISNUMBER(A166),INDEX(Настройки!$K$8:$K$19,MONTH(A166))&amp;" "&amp;YEAR(A166),"")</f>
        <v/>
      </c>
      <c r="K166" s="35" t="str">
        <f>IF(C166="","",IFERROR(INDEX(Категории!$B$5:$B$47,MATCH(C166,Категории!$A$5:$A$47,0)),"?"))</f>
        <v/>
      </c>
      <c r="L166" s="34" t="str">
        <f>IF(C166="","",IFERROR(INDEX(Категории!$C$5:$C$47,MATCH(C166,Категории!$A$5:$A$47,0)),"?"))</f>
        <v/>
      </c>
      <c r="M166" s="34" t="str">
        <f>IF(AND(A166="",B166="",C166="",D166=""),"",IF(A166="","! нет даты",IF(NOT(ISNUMBER(A166)),"! дата текстом",IF(YEAR(A166)&lt;&gt;Настройки!$B$4,"! другой год",IF(C166="","! нет категории",IF(K166="?","! категории нет в списке",IF(D166="","! нет суммы",IF(NOT(ISNUMBER(D166)),"! сумма текстом",IF(COUNTIFS($A$6:A166,A166,$C$6:C166,C166,$D$6:D166,D166,$B$6:B166,B166)&gt;1,"! возможен дубль","ok")))))))))</f>
        <v/>
      </c>
    </row>
    <row r="167" spans="1:13" ht="15" customHeight="1">
      <c r="A167" s="30"/>
      <c r="B167" s="31"/>
      <c r="C167" s="32"/>
      <c r="D167" s="33"/>
      <c r="E167" s="32"/>
      <c r="F167" s="32"/>
      <c r="G167" s="32"/>
      <c r="H167" s="32"/>
      <c r="I167" s="31"/>
      <c r="J167" s="34" t="str">
        <f>IF(ISNUMBER(A167),INDEX(Настройки!$K$8:$K$19,MONTH(A167))&amp;" "&amp;YEAR(A167),"")</f>
        <v/>
      </c>
      <c r="K167" s="35" t="str">
        <f>IF(C167="","",IFERROR(INDEX(Категории!$B$5:$B$47,MATCH(C167,Категории!$A$5:$A$47,0)),"?"))</f>
        <v/>
      </c>
      <c r="L167" s="34" t="str">
        <f>IF(C167="","",IFERROR(INDEX(Категории!$C$5:$C$47,MATCH(C167,Категории!$A$5:$A$47,0)),"?"))</f>
        <v/>
      </c>
      <c r="M167" s="34" t="str">
        <f>IF(AND(A167="",B167="",C167="",D167=""),"",IF(A167="","! нет даты",IF(NOT(ISNUMBER(A167)),"! дата текстом",IF(YEAR(A167)&lt;&gt;Настройки!$B$4,"! другой год",IF(C167="","! нет категории",IF(K167="?","! категории нет в списке",IF(D167="","! нет суммы",IF(NOT(ISNUMBER(D167)),"! сумма текстом",IF(COUNTIFS($A$6:A167,A167,$C$6:C167,C167,$D$6:D167,D167,$B$6:B167,B167)&gt;1,"! возможен дубль","ok")))))))))</f>
        <v/>
      </c>
    </row>
    <row r="168" spans="1:13" ht="15" customHeight="1">
      <c r="A168" s="30"/>
      <c r="B168" s="31"/>
      <c r="C168" s="32"/>
      <c r="D168" s="33"/>
      <c r="E168" s="32"/>
      <c r="F168" s="32"/>
      <c r="G168" s="32"/>
      <c r="H168" s="32"/>
      <c r="I168" s="31"/>
      <c r="J168" s="34" t="str">
        <f>IF(ISNUMBER(A168),INDEX(Настройки!$K$8:$K$19,MONTH(A168))&amp;" "&amp;YEAR(A168),"")</f>
        <v/>
      </c>
      <c r="K168" s="35" t="str">
        <f>IF(C168="","",IFERROR(INDEX(Категории!$B$5:$B$47,MATCH(C168,Категории!$A$5:$A$47,0)),"?"))</f>
        <v/>
      </c>
      <c r="L168" s="34" t="str">
        <f>IF(C168="","",IFERROR(INDEX(Категории!$C$5:$C$47,MATCH(C168,Категории!$A$5:$A$47,0)),"?"))</f>
        <v/>
      </c>
      <c r="M168" s="34" t="str">
        <f>IF(AND(A168="",B168="",C168="",D168=""),"",IF(A168="","! нет даты",IF(NOT(ISNUMBER(A168)),"! дата текстом",IF(YEAR(A168)&lt;&gt;Настройки!$B$4,"! другой год",IF(C168="","! нет категории",IF(K168="?","! категории нет в списке",IF(D168="","! нет суммы",IF(NOT(ISNUMBER(D168)),"! сумма текстом",IF(COUNTIFS($A$6:A168,A168,$C$6:C168,C168,$D$6:D168,D168,$B$6:B168,B168)&gt;1,"! возможен дубль","ok")))))))))</f>
        <v/>
      </c>
    </row>
    <row r="169" spans="1:13" ht="15" customHeight="1">
      <c r="A169" s="30"/>
      <c r="B169" s="31"/>
      <c r="C169" s="32"/>
      <c r="D169" s="33"/>
      <c r="E169" s="32"/>
      <c r="F169" s="32"/>
      <c r="G169" s="32"/>
      <c r="H169" s="32"/>
      <c r="I169" s="31"/>
      <c r="J169" s="34" t="str">
        <f>IF(ISNUMBER(A169),INDEX(Настройки!$K$8:$K$19,MONTH(A169))&amp;" "&amp;YEAR(A169),"")</f>
        <v/>
      </c>
      <c r="K169" s="35" t="str">
        <f>IF(C169="","",IFERROR(INDEX(Категории!$B$5:$B$47,MATCH(C169,Категории!$A$5:$A$47,0)),"?"))</f>
        <v/>
      </c>
      <c r="L169" s="34" t="str">
        <f>IF(C169="","",IFERROR(INDEX(Категории!$C$5:$C$47,MATCH(C169,Категории!$A$5:$A$47,0)),"?"))</f>
        <v/>
      </c>
      <c r="M169" s="34" t="str">
        <f>IF(AND(A169="",B169="",C169="",D169=""),"",IF(A169="","! нет даты",IF(NOT(ISNUMBER(A169)),"! дата текстом",IF(YEAR(A169)&lt;&gt;Настройки!$B$4,"! другой год",IF(C169="","! нет категории",IF(K169="?","! категории нет в списке",IF(D169="","! нет суммы",IF(NOT(ISNUMBER(D169)),"! сумма текстом",IF(COUNTIFS($A$6:A169,A169,$C$6:C169,C169,$D$6:D169,D169,$B$6:B169,B169)&gt;1,"! возможен дубль","ok")))))))))</f>
        <v/>
      </c>
    </row>
    <row r="170" spans="1:13" ht="15" customHeight="1">
      <c r="A170" s="30"/>
      <c r="B170" s="31"/>
      <c r="C170" s="32"/>
      <c r="D170" s="33"/>
      <c r="E170" s="32"/>
      <c r="F170" s="32"/>
      <c r="G170" s="32"/>
      <c r="H170" s="32"/>
      <c r="I170" s="31"/>
      <c r="J170" s="34" t="str">
        <f>IF(ISNUMBER(A170),INDEX(Настройки!$K$8:$K$19,MONTH(A170))&amp;" "&amp;YEAR(A170),"")</f>
        <v/>
      </c>
      <c r="K170" s="35" t="str">
        <f>IF(C170="","",IFERROR(INDEX(Категории!$B$5:$B$47,MATCH(C170,Категории!$A$5:$A$47,0)),"?"))</f>
        <v/>
      </c>
      <c r="L170" s="34" t="str">
        <f>IF(C170="","",IFERROR(INDEX(Категории!$C$5:$C$47,MATCH(C170,Категории!$A$5:$A$47,0)),"?"))</f>
        <v/>
      </c>
      <c r="M170" s="34" t="str">
        <f>IF(AND(A170="",B170="",C170="",D170=""),"",IF(A170="","! нет даты",IF(NOT(ISNUMBER(A170)),"! дата текстом",IF(YEAR(A170)&lt;&gt;Настройки!$B$4,"! другой год",IF(C170="","! нет категории",IF(K170="?","! категории нет в списке",IF(D170="","! нет суммы",IF(NOT(ISNUMBER(D170)),"! сумма текстом",IF(COUNTIFS($A$6:A170,A170,$C$6:C170,C170,$D$6:D170,D170,$B$6:B170,B170)&gt;1,"! возможен дубль","ok")))))))))</f>
        <v/>
      </c>
    </row>
    <row r="171" spans="1:13" ht="15" customHeight="1">
      <c r="A171" s="30"/>
      <c r="B171" s="31"/>
      <c r="C171" s="32"/>
      <c r="D171" s="33"/>
      <c r="E171" s="32"/>
      <c r="F171" s="32"/>
      <c r="G171" s="32"/>
      <c r="H171" s="32"/>
      <c r="I171" s="31"/>
      <c r="J171" s="34" t="str">
        <f>IF(ISNUMBER(A171),INDEX(Настройки!$K$8:$K$19,MONTH(A171))&amp;" "&amp;YEAR(A171),"")</f>
        <v/>
      </c>
      <c r="K171" s="35" t="str">
        <f>IF(C171="","",IFERROR(INDEX(Категории!$B$5:$B$47,MATCH(C171,Категории!$A$5:$A$47,0)),"?"))</f>
        <v/>
      </c>
      <c r="L171" s="34" t="str">
        <f>IF(C171="","",IFERROR(INDEX(Категории!$C$5:$C$47,MATCH(C171,Категории!$A$5:$A$47,0)),"?"))</f>
        <v/>
      </c>
      <c r="M171" s="34" t="str">
        <f>IF(AND(A171="",B171="",C171="",D171=""),"",IF(A171="","! нет даты",IF(NOT(ISNUMBER(A171)),"! дата текстом",IF(YEAR(A171)&lt;&gt;Настройки!$B$4,"! другой год",IF(C171="","! нет категории",IF(K171="?","! категории нет в списке",IF(D171="","! нет суммы",IF(NOT(ISNUMBER(D171)),"! сумма текстом",IF(COUNTIFS($A$6:A171,A171,$C$6:C171,C171,$D$6:D171,D171,$B$6:B171,B171)&gt;1,"! возможен дубль","ok")))))))))</f>
        <v/>
      </c>
    </row>
    <row r="172" spans="1:13" ht="15" customHeight="1">
      <c r="A172" s="30"/>
      <c r="B172" s="31"/>
      <c r="C172" s="32"/>
      <c r="D172" s="33"/>
      <c r="E172" s="32"/>
      <c r="F172" s="32"/>
      <c r="G172" s="32"/>
      <c r="H172" s="32"/>
      <c r="I172" s="31"/>
      <c r="J172" s="34" t="str">
        <f>IF(ISNUMBER(A172),INDEX(Настройки!$K$8:$K$19,MONTH(A172))&amp;" "&amp;YEAR(A172),"")</f>
        <v/>
      </c>
      <c r="K172" s="35" t="str">
        <f>IF(C172="","",IFERROR(INDEX(Категории!$B$5:$B$47,MATCH(C172,Категории!$A$5:$A$47,0)),"?"))</f>
        <v/>
      </c>
      <c r="L172" s="34" t="str">
        <f>IF(C172="","",IFERROR(INDEX(Категории!$C$5:$C$47,MATCH(C172,Категории!$A$5:$A$47,0)),"?"))</f>
        <v/>
      </c>
      <c r="M172" s="34" t="str">
        <f>IF(AND(A172="",B172="",C172="",D172=""),"",IF(A172="","! нет даты",IF(NOT(ISNUMBER(A172)),"! дата текстом",IF(YEAR(A172)&lt;&gt;Настройки!$B$4,"! другой год",IF(C172="","! нет категории",IF(K172="?","! категории нет в списке",IF(D172="","! нет суммы",IF(NOT(ISNUMBER(D172)),"! сумма текстом",IF(COUNTIFS($A$6:A172,A172,$C$6:C172,C172,$D$6:D172,D172,$B$6:B172,B172)&gt;1,"! возможен дубль","ok")))))))))</f>
        <v/>
      </c>
    </row>
    <row r="173" spans="1:13" ht="15" customHeight="1">
      <c r="A173" s="30"/>
      <c r="B173" s="31"/>
      <c r="C173" s="32"/>
      <c r="D173" s="33"/>
      <c r="E173" s="32"/>
      <c r="F173" s="32"/>
      <c r="G173" s="32"/>
      <c r="H173" s="32"/>
      <c r="I173" s="31"/>
      <c r="J173" s="34" t="str">
        <f>IF(ISNUMBER(A173),INDEX(Настройки!$K$8:$K$19,MONTH(A173))&amp;" "&amp;YEAR(A173),"")</f>
        <v/>
      </c>
      <c r="K173" s="35" t="str">
        <f>IF(C173="","",IFERROR(INDEX(Категории!$B$5:$B$47,MATCH(C173,Категории!$A$5:$A$47,0)),"?"))</f>
        <v/>
      </c>
      <c r="L173" s="34" t="str">
        <f>IF(C173="","",IFERROR(INDEX(Категории!$C$5:$C$47,MATCH(C173,Категории!$A$5:$A$47,0)),"?"))</f>
        <v/>
      </c>
      <c r="M173" s="34" t="str">
        <f>IF(AND(A173="",B173="",C173="",D173=""),"",IF(A173="","! нет даты",IF(NOT(ISNUMBER(A173)),"! дата текстом",IF(YEAR(A173)&lt;&gt;Настройки!$B$4,"! другой год",IF(C173="","! нет категории",IF(K173="?","! категории нет в списке",IF(D173="","! нет суммы",IF(NOT(ISNUMBER(D173)),"! сумма текстом",IF(COUNTIFS($A$6:A173,A173,$C$6:C173,C173,$D$6:D173,D173,$B$6:B173,B173)&gt;1,"! возможен дубль","ok")))))))))</f>
        <v/>
      </c>
    </row>
    <row r="174" spans="1:13" ht="15" customHeight="1">
      <c r="A174" s="30"/>
      <c r="B174" s="31"/>
      <c r="C174" s="32"/>
      <c r="D174" s="33"/>
      <c r="E174" s="32"/>
      <c r="F174" s="32"/>
      <c r="G174" s="32"/>
      <c r="H174" s="32"/>
      <c r="I174" s="31"/>
      <c r="J174" s="34" t="str">
        <f>IF(ISNUMBER(A174),INDEX(Настройки!$K$8:$K$19,MONTH(A174))&amp;" "&amp;YEAR(A174),"")</f>
        <v/>
      </c>
      <c r="K174" s="35" t="str">
        <f>IF(C174="","",IFERROR(INDEX(Категории!$B$5:$B$47,MATCH(C174,Категории!$A$5:$A$47,0)),"?"))</f>
        <v/>
      </c>
      <c r="L174" s="34" t="str">
        <f>IF(C174="","",IFERROR(INDEX(Категории!$C$5:$C$47,MATCH(C174,Категории!$A$5:$A$47,0)),"?"))</f>
        <v/>
      </c>
      <c r="M174" s="34" t="str">
        <f>IF(AND(A174="",B174="",C174="",D174=""),"",IF(A174="","! нет даты",IF(NOT(ISNUMBER(A174)),"! дата текстом",IF(YEAR(A174)&lt;&gt;Настройки!$B$4,"! другой год",IF(C174="","! нет категории",IF(K174="?","! категории нет в списке",IF(D174="","! нет суммы",IF(NOT(ISNUMBER(D174)),"! сумма текстом",IF(COUNTIFS($A$6:A174,A174,$C$6:C174,C174,$D$6:D174,D174,$B$6:B174,B174)&gt;1,"! возможен дубль","ok")))))))))</f>
        <v/>
      </c>
    </row>
    <row r="175" spans="1:13" ht="15" customHeight="1">
      <c r="A175" s="30"/>
      <c r="B175" s="31"/>
      <c r="C175" s="32"/>
      <c r="D175" s="33"/>
      <c r="E175" s="32"/>
      <c r="F175" s="32"/>
      <c r="G175" s="32"/>
      <c r="H175" s="32"/>
      <c r="I175" s="31"/>
      <c r="J175" s="34" t="str">
        <f>IF(ISNUMBER(A175),INDEX(Настройки!$K$8:$K$19,MONTH(A175))&amp;" "&amp;YEAR(A175),"")</f>
        <v/>
      </c>
      <c r="K175" s="35" t="str">
        <f>IF(C175="","",IFERROR(INDEX(Категории!$B$5:$B$47,MATCH(C175,Категории!$A$5:$A$47,0)),"?"))</f>
        <v/>
      </c>
      <c r="L175" s="34" t="str">
        <f>IF(C175="","",IFERROR(INDEX(Категории!$C$5:$C$47,MATCH(C175,Категории!$A$5:$A$47,0)),"?"))</f>
        <v/>
      </c>
      <c r="M175" s="34" t="str">
        <f>IF(AND(A175="",B175="",C175="",D175=""),"",IF(A175="","! нет даты",IF(NOT(ISNUMBER(A175)),"! дата текстом",IF(YEAR(A175)&lt;&gt;Настройки!$B$4,"! другой год",IF(C175="","! нет категории",IF(K175="?","! категории нет в списке",IF(D175="","! нет суммы",IF(NOT(ISNUMBER(D175)),"! сумма текстом",IF(COUNTIFS($A$6:A175,A175,$C$6:C175,C175,$D$6:D175,D175,$B$6:B175,B175)&gt;1,"! возможен дубль","ok")))))))))</f>
        <v/>
      </c>
    </row>
    <row r="176" spans="1:13" ht="15" customHeight="1">
      <c r="A176" s="30"/>
      <c r="B176" s="31"/>
      <c r="C176" s="32"/>
      <c r="D176" s="33"/>
      <c r="E176" s="32"/>
      <c r="F176" s="32"/>
      <c r="G176" s="32"/>
      <c r="H176" s="32"/>
      <c r="I176" s="31"/>
      <c r="J176" s="34" t="str">
        <f>IF(ISNUMBER(A176),INDEX(Настройки!$K$8:$K$19,MONTH(A176))&amp;" "&amp;YEAR(A176),"")</f>
        <v/>
      </c>
      <c r="K176" s="35" t="str">
        <f>IF(C176="","",IFERROR(INDEX(Категории!$B$5:$B$47,MATCH(C176,Категории!$A$5:$A$47,0)),"?"))</f>
        <v/>
      </c>
      <c r="L176" s="34" t="str">
        <f>IF(C176="","",IFERROR(INDEX(Категории!$C$5:$C$47,MATCH(C176,Категории!$A$5:$A$47,0)),"?"))</f>
        <v/>
      </c>
      <c r="M176" s="34" t="str">
        <f>IF(AND(A176="",B176="",C176="",D176=""),"",IF(A176="","! нет даты",IF(NOT(ISNUMBER(A176)),"! дата текстом",IF(YEAR(A176)&lt;&gt;Настройки!$B$4,"! другой год",IF(C176="","! нет категории",IF(K176="?","! категории нет в списке",IF(D176="","! нет суммы",IF(NOT(ISNUMBER(D176)),"! сумма текстом",IF(COUNTIFS($A$6:A176,A176,$C$6:C176,C176,$D$6:D176,D176,$B$6:B176,B176)&gt;1,"! возможен дубль","ok")))))))))</f>
        <v/>
      </c>
    </row>
    <row r="177" spans="1:13" ht="15" customHeight="1">
      <c r="A177" s="30"/>
      <c r="B177" s="31"/>
      <c r="C177" s="32"/>
      <c r="D177" s="33"/>
      <c r="E177" s="32"/>
      <c r="F177" s="32"/>
      <c r="G177" s="32"/>
      <c r="H177" s="32"/>
      <c r="I177" s="31"/>
      <c r="J177" s="34" t="str">
        <f>IF(ISNUMBER(A177),INDEX(Настройки!$K$8:$K$19,MONTH(A177))&amp;" "&amp;YEAR(A177),"")</f>
        <v/>
      </c>
      <c r="K177" s="35" t="str">
        <f>IF(C177="","",IFERROR(INDEX(Категории!$B$5:$B$47,MATCH(C177,Категории!$A$5:$A$47,0)),"?"))</f>
        <v/>
      </c>
      <c r="L177" s="34" t="str">
        <f>IF(C177="","",IFERROR(INDEX(Категории!$C$5:$C$47,MATCH(C177,Категории!$A$5:$A$47,0)),"?"))</f>
        <v/>
      </c>
      <c r="M177" s="34" t="str">
        <f>IF(AND(A177="",B177="",C177="",D177=""),"",IF(A177="","! нет даты",IF(NOT(ISNUMBER(A177)),"! дата текстом",IF(YEAR(A177)&lt;&gt;Настройки!$B$4,"! другой год",IF(C177="","! нет категории",IF(K177="?","! категории нет в списке",IF(D177="","! нет суммы",IF(NOT(ISNUMBER(D177)),"! сумма текстом",IF(COUNTIFS($A$6:A177,A177,$C$6:C177,C177,$D$6:D177,D177,$B$6:B177,B177)&gt;1,"! возможен дубль","ok")))))))))</f>
        <v/>
      </c>
    </row>
    <row r="178" spans="1:13" ht="15" customHeight="1">
      <c r="A178" s="30"/>
      <c r="B178" s="31"/>
      <c r="C178" s="32"/>
      <c r="D178" s="33"/>
      <c r="E178" s="32"/>
      <c r="F178" s="32"/>
      <c r="G178" s="32"/>
      <c r="H178" s="32"/>
      <c r="I178" s="31"/>
      <c r="J178" s="34" t="str">
        <f>IF(ISNUMBER(A178),INDEX(Настройки!$K$8:$K$19,MONTH(A178))&amp;" "&amp;YEAR(A178),"")</f>
        <v/>
      </c>
      <c r="K178" s="35" t="str">
        <f>IF(C178="","",IFERROR(INDEX(Категории!$B$5:$B$47,MATCH(C178,Категории!$A$5:$A$47,0)),"?"))</f>
        <v/>
      </c>
      <c r="L178" s="34" t="str">
        <f>IF(C178="","",IFERROR(INDEX(Категории!$C$5:$C$47,MATCH(C178,Категории!$A$5:$A$47,0)),"?"))</f>
        <v/>
      </c>
      <c r="M178" s="34" t="str">
        <f>IF(AND(A178="",B178="",C178="",D178=""),"",IF(A178="","! нет даты",IF(NOT(ISNUMBER(A178)),"! дата текстом",IF(YEAR(A178)&lt;&gt;Настройки!$B$4,"! другой год",IF(C178="","! нет категории",IF(K178="?","! категории нет в списке",IF(D178="","! нет суммы",IF(NOT(ISNUMBER(D178)),"! сумма текстом",IF(COUNTIFS($A$6:A178,A178,$C$6:C178,C178,$D$6:D178,D178,$B$6:B178,B178)&gt;1,"! возможен дубль","ok")))))))))</f>
        <v/>
      </c>
    </row>
    <row r="179" spans="1:13" ht="15" customHeight="1">
      <c r="A179" s="30"/>
      <c r="B179" s="31"/>
      <c r="C179" s="32"/>
      <c r="D179" s="33"/>
      <c r="E179" s="32"/>
      <c r="F179" s="32"/>
      <c r="G179" s="32"/>
      <c r="H179" s="32"/>
      <c r="I179" s="31"/>
      <c r="J179" s="34" t="str">
        <f>IF(ISNUMBER(A179),INDEX(Настройки!$K$8:$K$19,MONTH(A179))&amp;" "&amp;YEAR(A179),"")</f>
        <v/>
      </c>
      <c r="K179" s="35" t="str">
        <f>IF(C179="","",IFERROR(INDEX(Категории!$B$5:$B$47,MATCH(C179,Категории!$A$5:$A$47,0)),"?"))</f>
        <v/>
      </c>
      <c r="L179" s="34" t="str">
        <f>IF(C179="","",IFERROR(INDEX(Категории!$C$5:$C$47,MATCH(C179,Категории!$A$5:$A$47,0)),"?"))</f>
        <v/>
      </c>
      <c r="M179" s="34" t="str">
        <f>IF(AND(A179="",B179="",C179="",D179=""),"",IF(A179="","! нет даты",IF(NOT(ISNUMBER(A179)),"! дата текстом",IF(YEAR(A179)&lt;&gt;Настройки!$B$4,"! другой год",IF(C179="","! нет категории",IF(K179="?","! категории нет в списке",IF(D179="","! нет суммы",IF(NOT(ISNUMBER(D179)),"! сумма текстом",IF(COUNTIFS($A$6:A179,A179,$C$6:C179,C179,$D$6:D179,D179,$B$6:B179,B179)&gt;1,"! возможен дубль","ok")))))))))</f>
        <v/>
      </c>
    </row>
    <row r="180" spans="1:13" ht="15" customHeight="1">
      <c r="A180" s="30"/>
      <c r="B180" s="31"/>
      <c r="C180" s="32"/>
      <c r="D180" s="33"/>
      <c r="E180" s="32"/>
      <c r="F180" s="32"/>
      <c r="G180" s="32"/>
      <c r="H180" s="32"/>
      <c r="I180" s="31"/>
      <c r="J180" s="34" t="str">
        <f>IF(ISNUMBER(A180),INDEX(Настройки!$K$8:$K$19,MONTH(A180))&amp;" "&amp;YEAR(A180),"")</f>
        <v/>
      </c>
      <c r="K180" s="35" t="str">
        <f>IF(C180="","",IFERROR(INDEX(Категории!$B$5:$B$47,MATCH(C180,Категории!$A$5:$A$47,0)),"?"))</f>
        <v/>
      </c>
      <c r="L180" s="34" t="str">
        <f>IF(C180="","",IFERROR(INDEX(Категории!$C$5:$C$47,MATCH(C180,Категории!$A$5:$A$47,0)),"?"))</f>
        <v/>
      </c>
      <c r="M180" s="34" t="str">
        <f>IF(AND(A180="",B180="",C180="",D180=""),"",IF(A180="","! нет даты",IF(NOT(ISNUMBER(A180)),"! дата текстом",IF(YEAR(A180)&lt;&gt;Настройки!$B$4,"! другой год",IF(C180="","! нет категории",IF(K180="?","! категории нет в списке",IF(D180="","! нет суммы",IF(NOT(ISNUMBER(D180)),"! сумма текстом",IF(COUNTIFS($A$6:A180,A180,$C$6:C180,C180,$D$6:D180,D180,$B$6:B180,B180)&gt;1,"! возможен дубль","ok")))))))))</f>
        <v/>
      </c>
    </row>
    <row r="181" spans="1:13" ht="15" customHeight="1">
      <c r="A181" s="30"/>
      <c r="B181" s="31"/>
      <c r="C181" s="32"/>
      <c r="D181" s="33"/>
      <c r="E181" s="32"/>
      <c r="F181" s="32"/>
      <c r="G181" s="32"/>
      <c r="H181" s="32"/>
      <c r="I181" s="31"/>
      <c r="J181" s="34" t="str">
        <f>IF(ISNUMBER(A181),INDEX(Настройки!$K$8:$K$19,MONTH(A181))&amp;" "&amp;YEAR(A181),"")</f>
        <v/>
      </c>
      <c r="K181" s="35" t="str">
        <f>IF(C181="","",IFERROR(INDEX(Категории!$B$5:$B$47,MATCH(C181,Категории!$A$5:$A$47,0)),"?"))</f>
        <v/>
      </c>
      <c r="L181" s="34" t="str">
        <f>IF(C181="","",IFERROR(INDEX(Категории!$C$5:$C$47,MATCH(C181,Категории!$A$5:$A$47,0)),"?"))</f>
        <v/>
      </c>
      <c r="M181" s="34" t="str">
        <f>IF(AND(A181="",B181="",C181="",D181=""),"",IF(A181="","! нет даты",IF(NOT(ISNUMBER(A181)),"! дата текстом",IF(YEAR(A181)&lt;&gt;Настройки!$B$4,"! другой год",IF(C181="","! нет категории",IF(K181="?","! категории нет в списке",IF(D181="","! нет суммы",IF(NOT(ISNUMBER(D181)),"! сумма текстом",IF(COUNTIFS($A$6:A181,A181,$C$6:C181,C181,$D$6:D181,D181,$B$6:B181,B181)&gt;1,"! возможен дубль","ok")))))))))</f>
        <v/>
      </c>
    </row>
    <row r="182" spans="1:13" ht="15" customHeight="1">
      <c r="A182" s="30"/>
      <c r="B182" s="31"/>
      <c r="C182" s="32"/>
      <c r="D182" s="33"/>
      <c r="E182" s="32"/>
      <c r="F182" s="32"/>
      <c r="G182" s="32"/>
      <c r="H182" s="32"/>
      <c r="I182" s="31"/>
      <c r="J182" s="34" t="str">
        <f>IF(ISNUMBER(A182),INDEX(Настройки!$K$8:$K$19,MONTH(A182))&amp;" "&amp;YEAR(A182),"")</f>
        <v/>
      </c>
      <c r="K182" s="35" t="str">
        <f>IF(C182="","",IFERROR(INDEX(Категории!$B$5:$B$47,MATCH(C182,Категории!$A$5:$A$47,0)),"?"))</f>
        <v/>
      </c>
      <c r="L182" s="34" t="str">
        <f>IF(C182="","",IFERROR(INDEX(Категории!$C$5:$C$47,MATCH(C182,Категории!$A$5:$A$47,0)),"?"))</f>
        <v/>
      </c>
      <c r="M182" s="34" t="str">
        <f>IF(AND(A182="",B182="",C182="",D182=""),"",IF(A182="","! нет даты",IF(NOT(ISNUMBER(A182)),"! дата текстом",IF(YEAR(A182)&lt;&gt;Настройки!$B$4,"! другой год",IF(C182="","! нет категории",IF(K182="?","! категории нет в списке",IF(D182="","! нет суммы",IF(NOT(ISNUMBER(D182)),"! сумма текстом",IF(COUNTIFS($A$6:A182,A182,$C$6:C182,C182,$D$6:D182,D182,$B$6:B182,B182)&gt;1,"! возможен дубль","ok")))))))))</f>
        <v/>
      </c>
    </row>
    <row r="183" spans="1:13" ht="15" customHeight="1">
      <c r="A183" s="30"/>
      <c r="B183" s="31"/>
      <c r="C183" s="32"/>
      <c r="D183" s="33"/>
      <c r="E183" s="32"/>
      <c r="F183" s="32"/>
      <c r="G183" s="32"/>
      <c r="H183" s="32"/>
      <c r="I183" s="31"/>
      <c r="J183" s="34" t="str">
        <f>IF(ISNUMBER(A183),INDEX(Настройки!$K$8:$K$19,MONTH(A183))&amp;" "&amp;YEAR(A183),"")</f>
        <v/>
      </c>
      <c r="K183" s="35" t="str">
        <f>IF(C183="","",IFERROR(INDEX(Категории!$B$5:$B$47,MATCH(C183,Категории!$A$5:$A$47,0)),"?"))</f>
        <v/>
      </c>
      <c r="L183" s="34" t="str">
        <f>IF(C183="","",IFERROR(INDEX(Категории!$C$5:$C$47,MATCH(C183,Категории!$A$5:$A$47,0)),"?"))</f>
        <v/>
      </c>
      <c r="M183" s="34" t="str">
        <f>IF(AND(A183="",B183="",C183="",D183=""),"",IF(A183="","! нет даты",IF(NOT(ISNUMBER(A183)),"! дата текстом",IF(YEAR(A183)&lt;&gt;Настройки!$B$4,"! другой год",IF(C183="","! нет категории",IF(K183="?","! категории нет в списке",IF(D183="","! нет суммы",IF(NOT(ISNUMBER(D183)),"! сумма текстом",IF(COUNTIFS($A$6:A183,A183,$C$6:C183,C183,$D$6:D183,D183,$B$6:B183,B183)&gt;1,"! возможен дубль","ok")))))))))</f>
        <v/>
      </c>
    </row>
    <row r="184" spans="1:13" ht="15" customHeight="1">
      <c r="A184" s="30"/>
      <c r="B184" s="31"/>
      <c r="C184" s="32"/>
      <c r="D184" s="33"/>
      <c r="E184" s="32"/>
      <c r="F184" s="32"/>
      <c r="G184" s="32"/>
      <c r="H184" s="32"/>
      <c r="I184" s="31"/>
      <c r="J184" s="34" t="str">
        <f>IF(ISNUMBER(A184),INDEX(Настройки!$K$8:$K$19,MONTH(A184))&amp;" "&amp;YEAR(A184),"")</f>
        <v/>
      </c>
      <c r="K184" s="35" t="str">
        <f>IF(C184="","",IFERROR(INDEX(Категории!$B$5:$B$47,MATCH(C184,Категории!$A$5:$A$47,0)),"?"))</f>
        <v/>
      </c>
      <c r="L184" s="34" t="str">
        <f>IF(C184="","",IFERROR(INDEX(Категории!$C$5:$C$47,MATCH(C184,Категории!$A$5:$A$47,0)),"?"))</f>
        <v/>
      </c>
      <c r="M184" s="34" t="str">
        <f>IF(AND(A184="",B184="",C184="",D184=""),"",IF(A184="","! нет даты",IF(NOT(ISNUMBER(A184)),"! дата текстом",IF(YEAR(A184)&lt;&gt;Настройки!$B$4,"! другой год",IF(C184="","! нет категории",IF(K184="?","! категории нет в списке",IF(D184="","! нет суммы",IF(NOT(ISNUMBER(D184)),"! сумма текстом",IF(COUNTIFS($A$6:A184,A184,$C$6:C184,C184,$D$6:D184,D184,$B$6:B184,B184)&gt;1,"! возможен дубль","ok")))))))))</f>
        <v/>
      </c>
    </row>
    <row r="185" spans="1:13" ht="15" customHeight="1">
      <c r="A185" s="30"/>
      <c r="B185" s="31"/>
      <c r="C185" s="32"/>
      <c r="D185" s="33"/>
      <c r="E185" s="32"/>
      <c r="F185" s="32"/>
      <c r="G185" s="32"/>
      <c r="H185" s="32"/>
      <c r="I185" s="31"/>
      <c r="J185" s="34" t="str">
        <f>IF(ISNUMBER(A185),INDEX(Настройки!$K$8:$K$19,MONTH(A185))&amp;" "&amp;YEAR(A185),"")</f>
        <v/>
      </c>
      <c r="K185" s="35" t="str">
        <f>IF(C185="","",IFERROR(INDEX(Категории!$B$5:$B$47,MATCH(C185,Категории!$A$5:$A$47,0)),"?"))</f>
        <v/>
      </c>
      <c r="L185" s="34" t="str">
        <f>IF(C185="","",IFERROR(INDEX(Категории!$C$5:$C$47,MATCH(C185,Категории!$A$5:$A$47,0)),"?"))</f>
        <v/>
      </c>
      <c r="M185" s="34" t="str">
        <f>IF(AND(A185="",B185="",C185="",D185=""),"",IF(A185="","! нет даты",IF(NOT(ISNUMBER(A185)),"! дата текстом",IF(YEAR(A185)&lt;&gt;Настройки!$B$4,"! другой год",IF(C185="","! нет категории",IF(K185="?","! категории нет в списке",IF(D185="","! нет суммы",IF(NOT(ISNUMBER(D185)),"! сумма текстом",IF(COUNTIFS($A$6:A185,A185,$C$6:C185,C185,$D$6:D185,D185,$B$6:B185,B185)&gt;1,"! возможен дубль","ok")))))))))</f>
        <v/>
      </c>
    </row>
    <row r="186" spans="1:13" ht="15" customHeight="1">
      <c r="A186" s="30"/>
      <c r="B186" s="31"/>
      <c r="C186" s="32"/>
      <c r="D186" s="33"/>
      <c r="E186" s="32"/>
      <c r="F186" s="32"/>
      <c r="G186" s="32"/>
      <c r="H186" s="32"/>
      <c r="I186" s="31"/>
      <c r="J186" s="34" t="str">
        <f>IF(ISNUMBER(A186),INDEX(Настройки!$K$8:$K$19,MONTH(A186))&amp;" "&amp;YEAR(A186),"")</f>
        <v/>
      </c>
      <c r="K186" s="35" t="str">
        <f>IF(C186="","",IFERROR(INDEX(Категории!$B$5:$B$47,MATCH(C186,Категории!$A$5:$A$47,0)),"?"))</f>
        <v/>
      </c>
      <c r="L186" s="34" t="str">
        <f>IF(C186="","",IFERROR(INDEX(Категории!$C$5:$C$47,MATCH(C186,Категории!$A$5:$A$47,0)),"?"))</f>
        <v/>
      </c>
      <c r="M186" s="34" t="str">
        <f>IF(AND(A186="",B186="",C186="",D186=""),"",IF(A186="","! нет даты",IF(NOT(ISNUMBER(A186)),"! дата текстом",IF(YEAR(A186)&lt;&gt;Настройки!$B$4,"! другой год",IF(C186="","! нет категории",IF(K186="?","! категории нет в списке",IF(D186="","! нет суммы",IF(NOT(ISNUMBER(D186)),"! сумма текстом",IF(COUNTIFS($A$6:A186,A186,$C$6:C186,C186,$D$6:D186,D186,$B$6:B186,B186)&gt;1,"! возможен дубль","ok")))))))))</f>
        <v/>
      </c>
    </row>
    <row r="187" spans="1:13" ht="15" customHeight="1">
      <c r="A187" s="30"/>
      <c r="B187" s="31"/>
      <c r="C187" s="32"/>
      <c r="D187" s="33"/>
      <c r="E187" s="32"/>
      <c r="F187" s="32"/>
      <c r="G187" s="32"/>
      <c r="H187" s="32"/>
      <c r="I187" s="31"/>
      <c r="J187" s="34" t="str">
        <f>IF(ISNUMBER(A187),INDEX(Настройки!$K$8:$K$19,MONTH(A187))&amp;" "&amp;YEAR(A187),"")</f>
        <v/>
      </c>
      <c r="K187" s="35" t="str">
        <f>IF(C187="","",IFERROR(INDEX(Категории!$B$5:$B$47,MATCH(C187,Категории!$A$5:$A$47,0)),"?"))</f>
        <v/>
      </c>
      <c r="L187" s="34" t="str">
        <f>IF(C187="","",IFERROR(INDEX(Категории!$C$5:$C$47,MATCH(C187,Категории!$A$5:$A$47,0)),"?"))</f>
        <v/>
      </c>
      <c r="M187" s="34" t="str">
        <f>IF(AND(A187="",B187="",C187="",D187=""),"",IF(A187="","! нет даты",IF(NOT(ISNUMBER(A187)),"! дата текстом",IF(YEAR(A187)&lt;&gt;Настройки!$B$4,"! другой год",IF(C187="","! нет категории",IF(K187="?","! категории нет в списке",IF(D187="","! нет суммы",IF(NOT(ISNUMBER(D187)),"! сумма текстом",IF(COUNTIFS($A$6:A187,A187,$C$6:C187,C187,$D$6:D187,D187,$B$6:B187,B187)&gt;1,"! возможен дубль","ok")))))))))</f>
        <v/>
      </c>
    </row>
    <row r="188" spans="1:13" ht="15" customHeight="1">
      <c r="A188" s="30"/>
      <c r="B188" s="31"/>
      <c r="C188" s="32"/>
      <c r="D188" s="33"/>
      <c r="E188" s="32"/>
      <c r="F188" s="32"/>
      <c r="G188" s="32"/>
      <c r="H188" s="32"/>
      <c r="I188" s="31"/>
      <c r="J188" s="34" t="str">
        <f>IF(ISNUMBER(A188),INDEX(Настройки!$K$8:$K$19,MONTH(A188))&amp;" "&amp;YEAR(A188),"")</f>
        <v/>
      </c>
      <c r="K188" s="35" t="str">
        <f>IF(C188="","",IFERROR(INDEX(Категории!$B$5:$B$47,MATCH(C188,Категории!$A$5:$A$47,0)),"?"))</f>
        <v/>
      </c>
      <c r="L188" s="34" t="str">
        <f>IF(C188="","",IFERROR(INDEX(Категории!$C$5:$C$47,MATCH(C188,Категории!$A$5:$A$47,0)),"?"))</f>
        <v/>
      </c>
      <c r="M188" s="34" t="str">
        <f>IF(AND(A188="",B188="",C188="",D188=""),"",IF(A188="","! нет даты",IF(NOT(ISNUMBER(A188)),"! дата текстом",IF(YEAR(A188)&lt;&gt;Настройки!$B$4,"! другой год",IF(C188="","! нет категории",IF(K188="?","! категории нет в списке",IF(D188="","! нет суммы",IF(NOT(ISNUMBER(D188)),"! сумма текстом",IF(COUNTIFS($A$6:A188,A188,$C$6:C188,C188,$D$6:D188,D188,$B$6:B188,B188)&gt;1,"! возможен дубль","ok")))))))))</f>
        <v/>
      </c>
    </row>
    <row r="189" spans="1:13" ht="15" customHeight="1">
      <c r="A189" s="30"/>
      <c r="B189" s="31"/>
      <c r="C189" s="32"/>
      <c r="D189" s="33"/>
      <c r="E189" s="32"/>
      <c r="F189" s="32"/>
      <c r="G189" s="32"/>
      <c r="H189" s="32"/>
      <c r="I189" s="31"/>
      <c r="J189" s="34" t="str">
        <f>IF(ISNUMBER(A189),INDEX(Настройки!$K$8:$K$19,MONTH(A189))&amp;" "&amp;YEAR(A189),"")</f>
        <v/>
      </c>
      <c r="K189" s="35" t="str">
        <f>IF(C189="","",IFERROR(INDEX(Категории!$B$5:$B$47,MATCH(C189,Категории!$A$5:$A$47,0)),"?"))</f>
        <v/>
      </c>
      <c r="L189" s="34" t="str">
        <f>IF(C189="","",IFERROR(INDEX(Категории!$C$5:$C$47,MATCH(C189,Категории!$A$5:$A$47,0)),"?"))</f>
        <v/>
      </c>
      <c r="M189" s="34" t="str">
        <f>IF(AND(A189="",B189="",C189="",D189=""),"",IF(A189="","! нет даты",IF(NOT(ISNUMBER(A189)),"! дата текстом",IF(YEAR(A189)&lt;&gt;Настройки!$B$4,"! другой год",IF(C189="","! нет категории",IF(K189="?","! категории нет в списке",IF(D189="","! нет суммы",IF(NOT(ISNUMBER(D189)),"! сумма текстом",IF(COUNTIFS($A$6:A189,A189,$C$6:C189,C189,$D$6:D189,D189,$B$6:B189,B189)&gt;1,"! возможен дубль","ok")))))))))</f>
        <v/>
      </c>
    </row>
    <row r="190" spans="1:13" ht="15" customHeight="1">
      <c r="A190" s="30"/>
      <c r="B190" s="31"/>
      <c r="C190" s="32"/>
      <c r="D190" s="33"/>
      <c r="E190" s="32"/>
      <c r="F190" s="32"/>
      <c r="G190" s="32"/>
      <c r="H190" s="32"/>
      <c r="I190" s="31"/>
      <c r="J190" s="34" t="str">
        <f>IF(ISNUMBER(A190),INDEX(Настройки!$K$8:$K$19,MONTH(A190))&amp;" "&amp;YEAR(A190),"")</f>
        <v/>
      </c>
      <c r="K190" s="35" t="str">
        <f>IF(C190="","",IFERROR(INDEX(Категории!$B$5:$B$47,MATCH(C190,Категории!$A$5:$A$47,0)),"?"))</f>
        <v/>
      </c>
      <c r="L190" s="34" t="str">
        <f>IF(C190="","",IFERROR(INDEX(Категории!$C$5:$C$47,MATCH(C190,Категории!$A$5:$A$47,0)),"?"))</f>
        <v/>
      </c>
      <c r="M190" s="34" t="str">
        <f>IF(AND(A190="",B190="",C190="",D190=""),"",IF(A190="","! нет даты",IF(NOT(ISNUMBER(A190)),"! дата текстом",IF(YEAR(A190)&lt;&gt;Настройки!$B$4,"! другой год",IF(C190="","! нет категории",IF(K190="?","! категории нет в списке",IF(D190="","! нет суммы",IF(NOT(ISNUMBER(D190)),"! сумма текстом",IF(COUNTIFS($A$6:A190,A190,$C$6:C190,C190,$D$6:D190,D190,$B$6:B190,B190)&gt;1,"! возможен дубль","ok")))))))))</f>
        <v/>
      </c>
    </row>
    <row r="191" spans="1:13" ht="15" customHeight="1">
      <c r="A191" s="30"/>
      <c r="B191" s="31"/>
      <c r="C191" s="32"/>
      <c r="D191" s="33"/>
      <c r="E191" s="32"/>
      <c r="F191" s="32"/>
      <c r="G191" s="32"/>
      <c r="H191" s="32"/>
      <c r="I191" s="31"/>
      <c r="J191" s="34" t="str">
        <f>IF(ISNUMBER(A191),INDEX(Настройки!$K$8:$K$19,MONTH(A191))&amp;" "&amp;YEAR(A191),"")</f>
        <v/>
      </c>
      <c r="K191" s="35" t="str">
        <f>IF(C191="","",IFERROR(INDEX(Категории!$B$5:$B$47,MATCH(C191,Категории!$A$5:$A$47,0)),"?"))</f>
        <v/>
      </c>
      <c r="L191" s="34" t="str">
        <f>IF(C191="","",IFERROR(INDEX(Категории!$C$5:$C$47,MATCH(C191,Категории!$A$5:$A$47,0)),"?"))</f>
        <v/>
      </c>
      <c r="M191" s="34" t="str">
        <f>IF(AND(A191="",B191="",C191="",D191=""),"",IF(A191="","! нет даты",IF(NOT(ISNUMBER(A191)),"! дата текстом",IF(YEAR(A191)&lt;&gt;Настройки!$B$4,"! другой год",IF(C191="","! нет категории",IF(K191="?","! категории нет в списке",IF(D191="","! нет суммы",IF(NOT(ISNUMBER(D191)),"! сумма текстом",IF(COUNTIFS($A$6:A191,A191,$C$6:C191,C191,$D$6:D191,D191,$B$6:B191,B191)&gt;1,"! возможен дубль","ok")))))))))</f>
        <v/>
      </c>
    </row>
    <row r="192" spans="1:13" ht="15" customHeight="1">
      <c r="A192" s="30"/>
      <c r="B192" s="31"/>
      <c r="C192" s="32"/>
      <c r="D192" s="33"/>
      <c r="E192" s="32"/>
      <c r="F192" s="32"/>
      <c r="G192" s="32"/>
      <c r="H192" s="32"/>
      <c r="I192" s="31"/>
      <c r="J192" s="34" t="str">
        <f>IF(ISNUMBER(A192),INDEX(Настройки!$K$8:$K$19,MONTH(A192))&amp;" "&amp;YEAR(A192),"")</f>
        <v/>
      </c>
      <c r="K192" s="35" t="str">
        <f>IF(C192="","",IFERROR(INDEX(Категории!$B$5:$B$47,MATCH(C192,Категории!$A$5:$A$47,0)),"?"))</f>
        <v/>
      </c>
      <c r="L192" s="34" t="str">
        <f>IF(C192="","",IFERROR(INDEX(Категории!$C$5:$C$47,MATCH(C192,Категории!$A$5:$A$47,0)),"?"))</f>
        <v/>
      </c>
      <c r="M192" s="34" t="str">
        <f>IF(AND(A192="",B192="",C192="",D192=""),"",IF(A192="","! нет даты",IF(NOT(ISNUMBER(A192)),"! дата текстом",IF(YEAR(A192)&lt;&gt;Настройки!$B$4,"! другой год",IF(C192="","! нет категории",IF(K192="?","! категории нет в списке",IF(D192="","! нет суммы",IF(NOT(ISNUMBER(D192)),"! сумма текстом",IF(COUNTIFS($A$6:A192,A192,$C$6:C192,C192,$D$6:D192,D192,$B$6:B192,B192)&gt;1,"! возможен дубль","ok")))))))))</f>
        <v/>
      </c>
    </row>
    <row r="193" spans="1:13" ht="15" customHeight="1">
      <c r="A193" s="30"/>
      <c r="B193" s="31"/>
      <c r="C193" s="32"/>
      <c r="D193" s="33"/>
      <c r="E193" s="32"/>
      <c r="F193" s="32"/>
      <c r="G193" s="32"/>
      <c r="H193" s="32"/>
      <c r="I193" s="31"/>
      <c r="J193" s="34" t="str">
        <f>IF(ISNUMBER(A193),INDEX(Настройки!$K$8:$K$19,MONTH(A193))&amp;" "&amp;YEAR(A193),"")</f>
        <v/>
      </c>
      <c r="K193" s="35" t="str">
        <f>IF(C193="","",IFERROR(INDEX(Категории!$B$5:$B$47,MATCH(C193,Категории!$A$5:$A$47,0)),"?"))</f>
        <v/>
      </c>
      <c r="L193" s="34" t="str">
        <f>IF(C193="","",IFERROR(INDEX(Категории!$C$5:$C$47,MATCH(C193,Категории!$A$5:$A$47,0)),"?"))</f>
        <v/>
      </c>
      <c r="M193" s="34" t="str">
        <f>IF(AND(A193="",B193="",C193="",D193=""),"",IF(A193="","! нет даты",IF(NOT(ISNUMBER(A193)),"! дата текстом",IF(YEAR(A193)&lt;&gt;Настройки!$B$4,"! другой год",IF(C193="","! нет категории",IF(K193="?","! категории нет в списке",IF(D193="","! нет суммы",IF(NOT(ISNUMBER(D193)),"! сумма текстом",IF(COUNTIFS($A$6:A193,A193,$C$6:C193,C193,$D$6:D193,D193,$B$6:B193,B193)&gt;1,"! возможен дубль","ok")))))))))</f>
        <v/>
      </c>
    </row>
    <row r="194" spans="1:13" ht="15" customHeight="1">
      <c r="A194" s="30"/>
      <c r="B194" s="31"/>
      <c r="C194" s="32"/>
      <c r="D194" s="33"/>
      <c r="E194" s="32"/>
      <c r="F194" s="32"/>
      <c r="G194" s="32"/>
      <c r="H194" s="32"/>
      <c r="I194" s="31"/>
      <c r="J194" s="34" t="str">
        <f>IF(ISNUMBER(A194),INDEX(Настройки!$K$8:$K$19,MONTH(A194))&amp;" "&amp;YEAR(A194),"")</f>
        <v/>
      </c>
      <c r="K194" s="35" t="str">
        <f>IF(C194="","",IFERROR(INDEX(Категории!$B$5:$B$47,MATCH(C194,Категории!$A$5:$A$47,0)),"?"))</f>
        <v/>
      </c>
      <c r="L194" s="34" t="str">
        <f>IF(C194="","",IFERROR(INDEX(Категории!$C$5:$C$47,MATCH(C194,Категории!$A$5:$A$47,0)),"?"))</f>
        <v/>
      </c>
      <c r="M194" s="34" t="str">
        <f>IF(AND(A194="",B194="",C194="",D194=""),"",IF(A194="","! нет даты",IF(NOT(ISNUMBER(A194)),"! дата текстом",IF(YEAR(A194)&lt;&gt;Настройки!$B$4,"! другой год",IF(C194="","! нет категории",IF(K194="?","! категории нет в списке",IF(D194="","! нет суммы",IF(NOT(ISNUMBER(D194)),"! сумма текстом",IF(COUNTIFS($A$6:A194,A194,$C$6:C194,C194,$D$6:D194,D194,$B$6:B194,B194)&gt;1,"! возможен дубль","ok")))))))))</f>
        <v/>
      </c>
    </row>
    <row r="195" spans="1:13" ht="15" customHeight="1">
      <c r="A195" s="30"/>
      <c r="B195" s="31"/>
      <c r="C195" s="32"/>
      <c r="D195" s="33"/>
      <c r="E195" s="32"/>
      <c r="F195" s="32"/>
      <c r="G195" s="32"/>
      <c r="H195" s="32"/>
      <c r="I195" s="31"/>
      <c r="J195" s="34" t="str">
        <f>IF(ISNUMBER(A195),INDEX(Настройки!$K$8:$K$19,MONTH(A195))&amp;" "&amp;YEAR(A195),"")</f>
        <v/>
      </c>
      <c r="K195" s="35" t="str">
        <f>IF(C195="","",IFERROR(INDEX(Категории!$B$5:$B$47,MATCH(C195,Категории!$A$5:$A$47,0)),"?"))</f>
        <v/>
      </c>
      <c r="L195" s="34" t="str">
        <f>IF(C195="","",IFERROR(INDEX(Категории!$C$5:$C$47,MATCH(C195,Категории!$A$5:$A$47,0)),"?"))</f>
        <v/>
      </c>
      <c r="M195" s="34" t="str">
        <f>IF(AND(A195="",B195="",C195="",D195=""),"",IF(A195="","! нет даты",IF(NOT(ISNUMBER(A195)),"! дата текстом",IF(YEAR(A195)&lt;&gt;Настройки!$B$4,"! другой год",IF(C195="","! нет категории",IF(K195="?","! категории нет в списке",IF(D195="","! нет суммы",IF(NOT(ISNUMBER(D195)),"! сумма текстом",IF(COUNTIFS($A$6:A195,A195,$C$6:C195,C195,$D$6:D195,D195,$B$6:B195,B195)&gt;1,"! возможен дубль","ok")))))))))</f>
        <v/>
      </c>
    </row>
    <row r="196" spans="1:13" ht="15" customHeight="1">
      <c r="A196" s="30"/>
      <c r="B196" s="31"/>
      <c r="C196" s="32"/>
      <c r="D196" s="33"/>
      <c r="E196" s="32"/>
      <c r="F196" s="32"/>
      <c r="G196" s="32"/>
      <c r="H196" s="32"/>
      <c r="I196" s="31"/>
      <c r="J196" s="34" t="str">
        <f>IF(ISNUMBER(A196),INDEX(Настройки!$K$8:$K$19,MONTH(A196))&amp;" "&amp;YEAR(A196),"")</f>
        <v/>
      </c>
      <c r="K196" s="35" t="str">
        <f>IF(C196="","",IFERROR(INDEX(Категории!$B$5:$B$47,MATCH(C196,Категории!$A$5:$A$47,0)),"?"))</f>
        <v/>
      </c>
      <c r="L196" s="34" t="str">
        <f>IF(C196="","",IFERROR(INDEX(Категории!$C$5:$C$47,MATCH(C196,Категории!$A$5:$A$47,0)),"?"))</f>
        <v/>
      </c>
      <c r="M196" s="34" t="str">
        <f>IF(AND(A196="",B196="",C196="",D196=""),"",IF(A196="","! нет даты",IF(NOT(ISNUMBER(A196)),"! дата текстом",IF(YEAR(A196)&lt;&gt;Настройки!$B$4,"! другой год",IF(C196="","! нет категории",IF(K196="?","! категории нет в списке",IF(D196="","! нет суммы",IF(NOT(ISNUMBER(D196)),"! сумма текстом",IF(COUNTIFS($A$6:A196,A196,$C$6:C196,C196,$D$6:D196,D196,$B$6:B196,B196)&gt;1,"! возможен дубль","ok")))))))))</f>
        <v/>
      </c>
    </row>
    <row r="197" spans="1:13" ht="15" customHeight="1">
      <c r="A197" s="30"/>
      <c r="B197" s="31"/>
      <c r="C197" s="32"/>
      <c r="D197" s="33"/>
      <c r="E197" s="32"/>
      <c r="F197" s="32"/>
      <c r="G197" s="32"/>
      <c r="H197" s="32"/>
      <c r="I197" s="31"/>
      <c r="J197" s="34" t="str">
        <f>IF(ISNUMBER(A197),INDEX(Настройки!$K$8:$K$19,MONTH(A197))&amp;" "&amp;YEAR(A197),"")</f>
        <v/>
      </c>
      <c r="K197" s="35" t="str">
        <f>IF(C197="","",IFERROR(INDEX(Категории!$B$5:$B$47,MATCH(C197,Категории!$A$5:$A$47,0)),"?"))</f>
        <v/>
      </c>
      <c r="L197" s="34" t="str">
        <f>IF(C197="","",IFERROR(INDEX(Категории!$C$5:$C$47,MATCH(C197,Категории!$A$5:$A$47,0)),"?"))</f>
        <v/>
      </c>
      <c r="M197" s="34" t="str">
        <f>IF(AND(A197="",B197="",C197="",D197=""),"",IF(A197="","! нет даты",IF(NOT(ISNUMBER(A197)),"! дата текстом",IF(YEAR(A197)&lt;&gt;Настройки!$B$4,"! другой год",IF(C197="","! нет категории",IF(K197="?","! категории нет в списке",IF(D197="","! нет суммы",IF(NOT(ISNUMBER(D197)),"! сумма текстом",IF(COUNTIFS($A$6:A197,A197,$C$6:C197,C197,$D$6:D197,D197,$B$6:B197,B197)&gt;1,"! возможен дубль","ok")))))))))</f>
        <v/>
      </c>
    </row>
    <row r="198" spans="1:13" ht="15" customHeight="1">
      <c r="A198" s="30"/>
      <c r="B198" s="31"/>
      <c r="C198" s="32"/>
      <c r="D198" s="33"/>
      <c r="E198" s="32"/>
      <c r="F198" s="32"/>
      <c r="G198" s="32"/>
      <c r="H198" s="32"/>
      <c r="I198" s="31"/>
      <c r="J198" s="34" t="str">
        <f>IF(ISNUMBER(A198),INDEX(Настройки!$K$8:$K$19,MONTH(A198))&amp;" "&amp;YEAR(A198),"")</f>
        <v/>
      </c>
      <c r="K198" s="35" t="str">
        <f>IF(C198="","",IFERROR(INDEX(Категории!$B$5:$B$47,MATCH(C198,Категории!$A$5:$A$47,0)),"?"))</f>
        <v/>
      </c>
      <c r="L198" s="34" t="str">
        <f>IF(C198="","",IFERROR(INDEX(Категории!$C$5:$C$47,MATCH(C198,Категории!$A$5:$A$47,0)),"?"))</f>
        <v/>
      </c>
      <c r="M198" s="34" t="str">
        <f>IF(AND(A198="",B198="",C198="",D198=""),"",IF(A198="","! нет даты",IF(NOT(ISNUMBER(A198)),"! дата текстом",IF(YEAR(A198)&lt;&gt;Настройки!$B$4,"! другой год",IF(C198="","! нет категории",IF(K198="?","! категории нет в списке",IF(D198="","! нет суммы",IF(NOT(ISNUMBER(D198)),"! сумма текстом",IF(COUNTIFS($A$6:A198,A198,$C$6:C198,C198,$D$6:D198,D198,$B$6:B198,B198)&gt;1,"! возможен дубль","ok")))))))))</f>
        <v/>
      </c>
    </row>
    <row r="199" spans="1:13" ht="15" customHeight="1">
      <c r="A199" s="30"/>
      <c r="B199" s="31"/>
      <c r="C199" s="32"/>
      <c r="D199" s="33"/>
      <c r="E199" s="32"/>
      <c r="F199" s="32"/>
      <c r="G199" s="32"/>
      <c r="H199" s="32"/>
      <c r="I199" s="31"/>
      <c r="J199" s="34" t="str">
        <f>IF(ISNUMBER(A199),INDEX(Настройки!$K$8:$K$19,MONTH(A199))&amp;" "&amp;YEAR(A199),"")</f>
        <v/>
      </c>
      <c r="K199" s="35" t="str">
        <f>IF(C199="","",IFERROR(INDEX(Категории!$B$5:$B$47,MATCH(C199,Категории!$A$5:$A$47,0)),"?"))</f>
        <v/>
      </c>
      <c r="L199" s="34" t="str">
        <f>IF(C199="","",IFERROR(INDEX(Категории!$C$5:$C$47,MATCH(C199,Категории!$A$5:$A$47,0)),"?"))</f>
        <v/>
      </c>
      <c r="M199" s="34" t="str">
        <f>IF(AND(A199="",B199="",C199="",D199=""),"",IF(A199="","! нет даты",IF(NOT(ISNUMBER(A199)),"! дата текстом",IF(YEAR(A199)&lt;&gt;Настройки!$B$4,"! другой год",IF(C199="","! нет категории",IF(K199="?","! категории нет в списке",IF(D199="","! нет суммы",IF(NOT(ISNUMBER(D199)),"! сумма текстом",IF(COUNTIFS($A$6:A199,A199,$C$6:C199,C199,$D$6:D199,D199,$B$6:B199,B199)&gt;1,"! возможен дубль","ok")))))))))</f>
        <v/>
      </c>
    </row>
    <row r="200" spans="1:13" ht="15" customHeight="1">
      <c r="A200" s="30"/>
      <c r="B200" s="31"/>
      <c r="C200" s="32"/>
      <c r="D200" s="33"/>
      <c r="E200" s="32"/>
      <c r="F200" s="32"/>
      <c r="G200" s="32"/>
      <c r="H200" s="32"/>
      <c r="I200" s="31"/>
      <c r="J200" s="34" t="str">
        <f>IF(ISNUMBER(A200),INDEX(Настройки!$K$8:$K$19,MONTH(A200))&amp;" "&amp;YEAR(A200),"")</f>
        <v/>
      </c>
      <c r="K200" s="35" t="str">
        <f>IF(C200="","",IFERROR(INDEX(Категории!$B$5:$B$47,MATCH(C200,Категории!$A$5:$A$47,0)),"?"))</f>
        <v/>
      </c>
      <c r="L200" s="34" t="str">
        <f>IF(C200="","",IFERROR(INDEX(Категории!$C$5:$C$47,MATCH(C200,Категории!$A$5:$A$47,0)),"?"))</f>
        <v/>
      </c>
      <c r="M200" s="34" t="str">
        <f>IF(AND(A200="",B200="",C200="",D200=""),"",IF(A200="","! нет даты",IF(NOT(ISNUMBER(A200)),"! дата текстом",IF(YEAR(A200)&lt;&gt;Настройки!$B$4,"! другой год",IF(C200="","! нет категории",IF(K200="?","! категории нет в списке",IF(D200="","! нет суммы",IF(NOT(ISNUMBER(D200)),"! сумма текстом",IF(COUNTIFS($A$6:A200,A200,$C$6:C200,C200,$D$6:D200,D200,$B$6:B200,B200)&gt;1,"! возможен дубль","ok")))))))))</f>
        <v/>
      </c>
    </row>
    <row r="201" spans="1:13" ht="15" customHeight="1">
      <c r="A201" s="30"/>
      <c r="B201" s="31"/>
      <c r="C201" s="32"/>
      <c r="D201" s="33"/>
      <c r="E201" s="32"/>
      <c r="F201" s="32"/>
      <c r="G201" s="32"/>
      <c r="H201" s="32"/>
      <c r="I201" s="31"/>
      <c r="J201" s="34" t="str">
        <f>IF(ISNUMBER(A201),INDEX(Настройки!$K$8:$K$19,MONTH(A201))&amp;" "&amp;YEAR(A201),"")</f>
        <v/>
      </c>
      <c r="K201" s="35" t="str">
        <f>IF(C201="","",IFERROR(INDEX(Категории!$B$5:$B$47,MATCH(C201,Категории!$A$5:$A$47,0)),"?"))</f>
        <v/>
      </c>
      <c r="L201" s="34" t="str">
        <f>IF(C201="","",IFERROR(INDEX(Категории!$C$5:$C$47,MATCH(C201,Категории!$A$5:$A$47,0)),"?"))</f>
        <v/>
      </c>
      <c r="M201" s="34" t="str">
        <f>IF(AND(A201="",B201="",C201="",D201=""),"",IF(A201="","! нет даты",IF(NOT(ISNUMBER(A201)),"! дата текстом",IF(YEAR(A201)&lt;&gt;Настройки!$B$4,"! другой год",IF(C201="","! нет категории",IF(K201="?","! категории нет в списке",IF(D201="","! нет суммы",IF(NOT(ISNUMBER(D201)),"! сумма текстом",IF(COUNTIFS($A$6:A201,A201,$C$6:C201,C201,$D$6:D201,D201,$B$6:B201,B201)&gt;1,"! возможен дубль","ok")))))))))</f>
        <v/>
      </c>
    </row>
    <row r="202" spans="1:13" ht="15" customHeight="1">
      <c r="A202" s="30"/>
      <c r="B202" s="31"/>
      <c r="C202" s="32"/>
      <c r="D202" s="33"/>
      <c r="E202" s="32"/>
      <c r="F202" s="32"/>
      <c r="G202" s="32"/>
      <c r="H202" s="32"/>
      <c r="I202" s="31"/>
      <c r="J202" s="34" t="str">
        <f>IF(ISNUMBER(A202),INDEX(Настройки!$K$8:$K$19,MONTH(A202))&amp;" "&amp;YEAR(A202),"")</f>
        <v/>
      </c>
      <c r="K202" s="35" t="str">
        <f>IF(C202="","",IFERROR(INDEX(Категории!$B$5:$B$47,MATCH(C202,Категории!$A$5:$A$47,0)),"?"))</f>
        <v/>
      </c>
      <c r="L202" s="34" t="str">
        <f>IF(C202="","",IFERROR(INDEX(Категории!$C$5:$C$47,MATCH(C202,Категории!$A$5:$A$47,0)),"?"))</f>
        <v/>
      </c>
      <c r="M202" s="34" t="str">
        <f>IF(AND(A202="",B202="",C202="",D202=""),"",IF(A202="","! нет даты",IF(NOT(ISNUMBER(A202)),"! дата текстом",IF(YEAR(A202)&lt;&gt;Настройки!$B$4,"! другой год",IF(C202="","! нет категории",IF(K202="?","! категории нет в списке",IF(D202="","! нет суммы",IF(NOT(ISNUMBER(D202)),"! сумма текстом",IF(COUNTIFS($A$6:A202,A202,$C$6:C202,C202,$D$6:D202,D202,$B$6:B202,B202)&gt;1,"! возможен дубль","ok")))))))))</f>
        <v/>
      </c>
    </row>
    <row r="203" spans="1:13" ht="15" customHeight="1">
      <c r="A203" s="30"/>
      <c r="B203" s="31"/>
      <c r="C203" s="32"/>
      <c r="D203" s="33"/>
      <c r="E203" s="32"/>
      <c r="F203" s="32"/>
      <c r="G203" s="32"/>
      <c r="H203" s="32"/>
      <c r="I203" s="31"/>
      <c r="J203" s="34" t="str">
        <f>IF(ISNUMBER(A203),INDEX(Настройки!$K$8:$K$19,MONTH(A203))&amp;" "&amp;YEAR(A203),"")</f>
        <v/>
      </c>
      <c r="K203" s="35" t="str">
        <f>IF(C203="","",IFERROR(INDEX(Категории!$B$5:$B$47,MATCH(C203,Категории!$A$5:$A$47,0)),"?"))</f>
        <v/>
      </c>
      <c r="L203" s="34" t="str">
        <f>IF(C203="","",IFERROR(INDEX(Категории!$C$5:$C$47,MATCH(C203,Категории!$A$5:$A$47,0)),"?"))</f>
        <v/>
      </c>
      <c r="M203" s="34" t="str">
        <f>IF(AND(A203="",B203="",C203="",D203=""),"",IF(A203="","! нет даты",IF(NOT(ISNUMBER(A203)),"! дата текстом",IF(YEAR(A203)&lt;&gt;Настройки!$B$4,"! другой год",IF(C203="","! нет категории",IF(K203="?","! категории нет в списке",IF(D203="","! нет суммы",IF(NOT(ISNUMBER(D203)),"! сумма текстом",IF(COUNTIFS($A$6:A203,A203,$C$6:C203,C203,$D$6:D203,D203,$B$6:B203,B203)&gt;1,"! возможен дубль","ok")))))))))</f>
        <v/>
      </c>
    </row>
    <row r="204" spans="1:13" ht="15" customHeight="1">
      <c r="A204" s="30"/>
      <c r="B204" s="31"/>
      <c r="C204" s="32"/>
      <c r="D204" s="33"/>
      <c r="E204" s="32"/>
      <c r="F204" s="32"/>
      <c r="G204" s="32"/>
      <c r="H204" s="32"/>
      <c r="I204" s="31"/>
      <c r="J204" s="34" t="str">
        <f>IF(ISNUMBER(A204),INDEX(Настройки!$K$8:$K$19,MONTH(A204))&amp;" "&amp;YEAR(A204),"")</f>
        <v/>
      </c>
      <c r="K204" s="35" t="str">
        <f>IF(C204="","",IFERROR(INDEX(Категории!$B$5:$B$47,MATCH(C204,Категории!$A$5:$A$47,0)),"?"))</f>
        <v/>
      </c>
      <c r="L204" s="34" t="str">
        <f>IF(C204="","",IFERROR(INDEX(Категории!$C$5:$C$47,MATCH(C204,Категории!$A$5:$A$47,0)),"?"))</f>
        <v/>
      </c>
      <c r="M204" s="34" t="str">
        <f>IF(AND(A204="",B204="",C204="",D204=""),"",IF(A204="","! нет даты",IF(NOT(ISNUMBER(A204)),"! дата текстом",IF(YEAR(A204)&lt;&gt;Настройки!$B$4,"! другой год",IF(C204="","! нет категории",IF(K204="?","! категории нет в списке",IF(D204="","! нет суммы",IF(NOT(ISNUMBER(D204)),"! сумма текстом",IF(COUNTIFS($A$6:A204,A204,$C$6:C204,C204,$D$6:D204,D204,$B$6:B204,B204)&gt;1,"! возможен дубль","ok")))))))))</f>
        <v/>
      </c>
    </row>
    <row r="205" spans="1:13" ht="15" customHeight="1">
      <c r="A205" s="30"/>
      <c r="B205" s="31"/>
      <c r="C205" s="32"/>
      <c r="D205" s="33"/>
      <c r="E205" s="32"/>
      <c r="F205" s="32"/>
      <c r="G205" s="32"/>
      <c r="H205" s="32"/>
      <c r="I205" s="31"/>
      <c r="J205" s="34" t="str">
        <f>IF(ISNUMBER(A205),INDEX(Настройки!$K$8:$K$19,MONTH(A205))&amp;" "&amp;YEAR(A205),"")</f>
        <v/>
      </c>
      <c r="K205" s="35" t="str">
        <f>IF(C205="","",IFERROR(INDEX(Категории!$B$5:$B$47,MATCH(C205,Категории!$A$5:$A$47,0)),"?"))</f>
        <v/>
      </c>
      <c r="L205" s="34" t="str">
        <f>IF(C205="","",IFERROR(INDEX(Категории!$C$5:$C$47,MATCH(C205,Категории!$A$5:$A$47,0)),"?"))</f>
        <v/>
      </c>
      <c r="M205" s="34" t="str">
        <f>IF(AND(A205="",B205="",C205="",D205=""),"",IF(A205="","! нет даты",IF(NOT(ISNUMBER(A205)),"! дата текстом",IF(YEAR(A205)&lt;&gt;Настройки!$B$4,"! другой год",IF(C205="","! нет категории",IF(K205="?","! категории нет в списке",IF(D205="","! нет суммы",IF(NOT(ISNUMBER(D205)),"! сумма текстом",IF(COUNTIFS($A$6:A205,A205,$C$6:C205,C205,$D$6:D205,D205,$B$6:B205,B205)&gt;1,"! возможен дубль","ok")))))))))</f>
        <v/>
      </c>
    </row>
    <row r="206" spans="1:13" ht="15" customHeight="1">
      <c r="A206" s="30"/>
      <c r="B206" s="31"/>
      <c r="C206" s="32"/>
      <c r="D206" s="33"/>
      <c r="E206" s="32"/>
      <c r="F206" s="32"/>
      <c r="G206" s="32"/>
      <c r="H206" s="32"/>
      <c r="I206" s="31"/>
      <c r="J206" s="34" t="str">
        <f>IF(ISNUMBER(A206),INDEX(Настройки!$K$8:$K$19,MONTH(A206))&amp;" "&amp;YEAR(A206),"")</f>
        <v/>
      </c>
      <c r="K206" s="35" t="str">
        <f>IF(C206="","",IFERROR(INDEX(Категории!$B$5:$B$47,MATCH(C206,Категории!$A$5:$A$47,0)),"?"))</f>
        <v/>
      </c>
      <c r="L206" s="34" t="str">
        <f>IF(C206="","",IFERROR(INDEX(Категории!$C$5:$C$47,MATCH(C206,Категории!$A$5:$A$47,0)),"?"))</f>
        <v/>
      </c>
      <c r="M206" s="34" t="str">
        <f>IF(AND(A206="",B206="",C206="",D206=""),"",IF(A206="","! нет даты",IF(NOT(ISNUMBER(A206)),"! дата текстом",IF(YEAR(A206)&lt;&gt;Настройки!$B$4,"! другой год",IF(C206="","! нет категории",IF(K206="?","! категории нет в списке",IF(D206="","! нет суммы",IF(NOT(ISNUMBER(D206)),"! сумма текстом",IF(COUNTIFS($A$6:A206,A206,$C$6:C206,C206,$D$6:D206,D206,$B$6:B206,B206)&gt;1,"! возможен дубль","ok")))))))))</f>
        <v/>
      </c>
    </row>
    <row r="207" spans="1:13" ht="15" customHeight="1">
      <c r="A207" s="30"/>
      <c r="B207" s="31"/>
      <c r="C207" s="32"/>
      <c r="D207" s="33"/>
      <c r="E207" s="32"/>
      <c r="F207" s="32"/>
      <c r="G207" s="32"/>
      <c r="H207" s="32"/>
      <c r="I207" s="31"/>
      <c r="J207" s="34" t="str">
        <f>IF(ISNUMBER(A207),INDEX(Настройки!$K$8:$K$19,MONTH(A207))&amp;" "&amp;YEAR(A207),"")</f>
        <v/>
      </c>
      <c r="K207" s="35" t="str">
        <f>IF(C207="","",IFERROR(INDEX(Категории!$B$5:$B$47,MATCH(C207,Категории!$A$5:$A$47,0)),"?"))</f>
        <v/>
      </c>
      <c r="L207" s="34" t="str">
        <f>IF(C207="","",IFERROR(INDEX(Категории!$C$5:$C$47,MATCH(C207,Категории!$A$5:$A$47,0)),"?"))</f>
        <v/>
      </c>
      <c r="M207" s="34" t="str">
        <f>IF(AND(A207="",B207="",C207="",D207=""),"",IF(A207="","! нет даты",IF(NOT(ISNUMBER(A207)),"! дата текстом",IF(YEAR(A207)&lt;&gt;Настройки!$B$4,"! другой год",IF(C207="","! нет категории",IF(K207="?","! категории нет в списке",IF(D207="","! нет суммы",IF(NOT(ISNUMBER(D207)),"! сумма текстом",IF(COUNTIFS($A$6:A207,A207,$C$6:C207,C207,$D$6:D207,D207,$B$6:B207,B207)&gt;1,"! возможен дубль","ok")))))))))</f>
        <v/>
      </c>
    </row>
    <row r="208" spans="1:13" ht="15" customHeight="1">
      <c r="A208" s="30"/>
      <c r="B208" s="31"/>
      <c r="C208" s="32"/>
      <c r="D208" s="33"/>
      <c r="E208" s="32"/>
      <c r="F208" s="32"/>
      <c r="G208" s="32"/>
      <c r="H208" s="32"/>
      <c r="I208" s="31"/>
      <c r="J208" s="34" t="str">
        <f>IF(ISNUMBER(A208),INDEX(Настройки!$K$8:$K$19,MONTH(A208))&amp;" "&amp;YEAR(A208),"")</f>
        <v/>
      </c>
      <c r="K208" s="35" t="str">
        <f>IF(C208="","",IFERROR(INDEX(Категории!$B$5:$B$47,MATCH(C208,Категории!$A$5:$A$47,0)),"?"))</f>
        <v/>
      </c>
      <c r="L208" s="34" t="str">
        <f>IF(C208="","",IFERROR(INDEX(Категории!$C$5:$C$47,MATCH(C208,Категории!$A$5:$A$47,0)),"?"))</f>
        <v/>
      </c>
      <c r="M208" s="34" t="str">
        <f>IF(AND(A208="",B208="",C208="",D208=""),"",IF(A208="","! нет даты",IF(NOT(ISNUMBER(A208)),"! дата текстом",IF(YEAR(A208)&lt;&gt;Настройки!$B$4,"! другой год",IF(C208="","! нет категории",IF(K208="?","! категории нет в списке",IF(D208="","! нет суммы",IF(NOT(ISNUMBER(D208)),"! сумма текстом",IF(COUNTIFS($A$6:A208,A208,$C$6:C208,C208,$D$6:D208,D208,$B$6:B208,B208)&gt;1,"! возможен дубль","ok")))))))))</f>
        <v/>
      </c>
    </row>
    <row r="209" spans="1:13" ht="15" customHeight="1">
      <c r="A209" s="30"/>
      <c r="B209" s="31"/>
      <c r="C209" s="32"/>
      <c r="D209" s="33"/>
      <c r="E209" s="32"/>
      <c r="F209" s="32"/>
      <c r="G209" s="32"/>
      <c r="H209" s="32"/>
      <c r="I209" s="31"/>
      <c r="J209" s="34" t="str">
        <f>IF(ISNUMBER(A209),INDEX(Настройки!$K$8:$K$19,MONTH(A209))&amp;" "&amp;YEAR(A209),"")</f>
        <v/>
      </c>
      <c r="K209" s="35" t="str">
        <f>IF(C209="","",IFERROR(INDEX(Категории!$B$5:$B$47,MATCH(C209,Категории!$A$5:$A$47,0)),"?"))</f>
        <v/>
      </c>
      <c r="L209" s="34" t="str">
        <f>IF(C209="","",IFERROR(INDEX(Категории!$C$5:$C$47,MATCH(C209,Категории!$A$5:$A$47,0)),"?"))</f>
        <v/>
      </c>
      <c r="M209" s="34" t="str">
        <f>IF(AND(A209="",B209="",C209="",D209=""),"",IF(A209="","! нет даты",IF(NOT(ISNUMBER(A209)),"! дата текстом",IF(YEAR(A209)&lt;&gt;Настройки!$B$4,"! другой год",IF(C209="","! нет категории",IF(K209="?","! категории нет в списке",IF(D209="","! нет суммы",IF(NOT(ISNUMBER(D209)),"! сумма текстом",IF(COUNTIFS($A$6:A209,A209,$C$6:C209,C209,$D$6:D209,D209,$B$6:B209,B209)&gt;1,"! возможен дубль","ok")))))))))</f>
        <v/>
      </c>
    </row>
    <row r="210" spans="1:13" ht="15" customHeight="1">
      <c r="A210" s="30"/>
      <c r="B210" s="31"/>
      <c r="C210" s="32"/>
      <c r="D210" s="33"/>
      <c r="E210" s="32"/>
      <c r="F210" s="32"/>
      <c r="G210" s="32"/>
      <c r="H210" s="32"/>
      <c r="I210" s="31"/>
      <c r="J210" s="34" t="str">
        <f>IF(ISNUMBER(A210),INDEX(Настройки!$K$8:$K$19,MONTH(A210))&amp;" "&amp;YEAR(A210),"")</f>
        <v/>
      </c>
      <c r="K210" s="35" t="str">
        <f>IF(C210="","",IFERROR(INDEX(Категории!$B$5:$B$47,MATCH(C210,Категории!$A$5:$A$47,0)),"?"))</f>
        <v/>
      </c>
      <c r="L210" s="34" t="str">
        <f>IF(C210="","",IFERROR(INDEX(Категории!$C$5:$C$47,MATCH(C210,Категории!$A$5:$A$47,0)),"?"))</f>
        <v/>
      </c>
      <c r="M210" s="34" t="str">
        <f>IF(AND(A210="",B210="",C210="",D210=""),"",IF(A210="","! нет даты",IF(NOT(ISNUMBER(A210)),"! дата текстом",IF(YEAR(A210)&lt;&gt;Настройки!$B$4,"! другой год",IF(C210="","! нет категории",IF(K210="?","! категории нет в списке",IF(D210="","! нет суммы",IF(NOT(ISNUMBER(D210)),"! сумма текстом",IF(COUNTIFS($A$6:A210,A210,$C$6:C210,C210,$D$6:D210,D210,$B$6:B210,B210)&gt;1,"! возможен дубль","ok")))))))))</f>
        <v/>
      </c>
    </row>
    <row r="211" spans="1:13" ht="15" customHeight="1">
      <c r="A211" s="30"/>
      <c r="B211" s="31"/>
      <c r="C211" s="32"/>
      <c r="D211" s="33"/>
      <c r="E211" s="32"/>
      <c r="F211" s="32"/>
      <c r="G211" s="32"/>
      <c r="H211" s="32"/>
      <c r="I211" s="31"/>
      <c r="J211" s="34" t="str">
        <f>IF(ISNUMBER(A211),INDEX(Настройки!$K$8:$K$19,MONTH(A211))&amp;" "&amp;YEAR(A211),"")</f>
        <v/>
      </c>
      <c r="K211" s="35" t="str">
        <f>IF(C211="","",IFERROR(INDEX(Категории!$B$5:$B$47,MATCH(C211,Категории!$A$5:$A$47,0)),"?"))</f>
        <v/>
      </c>
      <c r="L211" s="34" t="str">
        <f>IF(C211="","",IFERROR(INDEX(Категории!$C$5:$C$47,MATCH(C211,Категории!$A$5:$A$47,0)),"?"))</f>
        <v/>
      </c>
      <c r="M211" s="34" t="str">
        <f>IF(AND(A211="",B211="",C211="",D211=""),"",IF(A211="","! нет даты",IF(NOT(ISNUMBER(A211)),"! дата текстом",IF(YEAR(A211)&lt;&gt;Настройки!$B$4,"! другой год",IF(C211="","! нет категории",IF(K211="?","! категории нет в списке",IF(D211="","! нет суммы",IF(NOT(ISNUMBER(D211)),"! сумма текстом",IF(COUNTIFS($A$6:A211,A211,$C$6:C211,C211,$D$6:D211,D211,$B$6:B211,B211)&gt;1,"! возможен дубль","ok")))))))))</f>
        <v/>
      </c>
    </row>
    <row r="212" spans="1:13" ht="15" customHeight="1">
      <c r="A212" s="30"/>
      <c r="B212" s="31"/>
      <c r="C212" s="32"/>
      <c r="D212" s="33"/>
      <c r="E212" s="32"/>
      <c r="F212" s="32"/>
      <c r="G212" s="32"/>
      <c r="H212" s="32"/>
      <c r="I212" s="31"/>
      <c r="J212" s="34" t="str">
        <f>IF(ISNUMBER(A212),INDEX(Настройки!$K$8:$K$19,MONTH(A212))&amp;" "&amp;YEAR(A212),"")</f>
        <v/>
      </c>
      <c r="K212" s="35" t="str">
        <f>IF(C212="","",IFERROR(INDEX(Категории!$B$5:$B$47,MATCH(C212,Категории!$A$5:$A$47,0)),"?"))</f>
        <v/>
      </c>
      <c r="L212" s="34" t="str">
        <f>IF(C212="","",IFERROR(INDEX(Категории!$C$5:$C$47,MATCH(C212,Категории!$A$5:$A$47,0)),"?"))</f>
        <v/>
      </c>
      <c r="M212" s="34" t="str">
        <f>IF(AND(A212="",B212="",C212="",D212=""),"",IF(A212="","! нет даты",IF(NOT(ISNUMBER(A212)),"! дата текстом",IF(YEAR(A212)&lt;&gt;Настройки!$B$4,"! другой год",IF(C212="","! нет категории",IF(K212="?","! категории нет в списке",IF(D212="","! нет суммы",IF(NOT(ISNUMBER(D212)),"! сумма текстом",IF(COUNTIFS($A$6:A212,A212,$C$6:C212,C212,$D$6:D212,D212,$B$6:B212,B212)&gt;1,"! возможен дубль","ok")))))))))</f>
        <v/>
      </c>
    </row>
    <row r="213" spans="1:13" ht="15" customHeight="1">
      <c r="A213" s="30"/>
      <c r="B213" s="31"/>
      <c r="C213" s="32"/>
      <c r="D213" s="33"/>
      <c r="E213" s="32"/>
      <c r="F213" s="32"/>
      <c r="G213" s="32"/>
      <c r="H213" s="32"/>
      <c r="I213" s="31"/>
      <c r="J213" s="34" t="str">
        <f>IF(ISNUMBER(A213),INDEX(Настройки!$K$8:$K$19,MONTH(A213))&amp;" "&amp;YEAR(A213),"")</f>
        <v/>
      </c>
      <c r="K213" s="35" t="str">
        <f>IF(C213="","",IFERROR(INDEX(Категории!$B$5:$B$47,MATCH(C213,Категории!$A$5:$A$47,0)),"?"))</f>
        <v/>
      </c>
      <c r="L213" s="34" t="str">
        <f>IF(C213="","",IFERROR(INDEX(Категории!$C$5:$C$47,MATCH(C213,Категории!$A$5:$A$47,0)),"?"))</f>
        <v/>
      </c>
      <c r="M213" s="34" t="str">
        <f>IF(AND(A213="",B213="",C213="",D213=""),"",IF(A213="","! нет даты",IF(NOT(ISNUMBER(A213)),"! дата текстом",IF(YEAR(A213)&lt;&gt;Настройки!$B$4,"! другой год",IF(C213="","! нет категории",IF(K213="?","! категории нет в списке",IF(D213="","! нет суммы",IF(NOT(ISNUMBER(D213)),"! сумма текстом",IF(COUNTIFS($A$6:A213,A213,$C$6:C213,C213,$D$6:D213,D213,$B$6:B213,B213)&gt;1,"! возможен дубль","ok")))))))))</f>
        <v/>
      </c>
    </row>
    <row r="214" spans="1:13" ht="15" customHeight="1">
      <c r="A214" s="30"/>
      <c r="B214" s="31"/>
      <c r="C214" s="32"/>
      <c r="D214" s="33"/>
      <c r="E214" s="32"/>
      <c r="F214" s="32"/>
      <c r="G214" s="32"/>
      <c r="H214" s="32"/>
      <c r="I214" s="31"/>
      <c r="J214" s="34" t="str">
        <f>IF(ISNUMBER(A214),INDEX(Настройки!$K$8:$K$19,MONTH(A214))&amp;" "&amp;YEAR(A214),"")</f>
        <v/>
      </c>
      <c r="K214" s="35" t="str">
        <f>IF(C214="","",IFERROR(INDEX(Категории!$B$5:$B$47,MATCH(C214,Категории!$A$5:$A$47,0)),"?"))</f>
        <v/>
      </c>
      <c r="L214" s="34" t="str">
        <f>IF(C214="","",IFERROR(INDEX(Категории!$C$5:$C$47,MATCH(C214,Категории!$A$5:$A$47,0)),"?"))</f>
        <v/>
      </c>
      <c r="M214" s="34" t="str">
        <f>IF(AND(A214="",B214="",C214="",D214=""),"",IF(A214="","! нет даты",IF(NOT(ISNUMBER(A214)),"! дата текстом",IF(YEAR(A214)&lt;&gt;Настройки!$B$4,"! другой год",IF(C214="","! нет категории",IF(K214="?","! категории нет в списке",IF(D214="","! нет суммы",IF(NOT(ISNUMBER(D214)),"! сумма текстом",IF(COUNTIFS($A$6:A214,A214,$C$6:C214,C214,$D$6:D214,D214,$B$6:B214,B214)&gt;1,"! возможен дубль","ok")))))))))</f>
        <v/>
      </c>
    </row>
    <row r="215" spans="1:13" ht="15" customHeight="1">
      <c r="A215" s="30"/>
      <c r="B215" s="31"/>
      <c r="C215" s="32"/>
      <c r="D215" s="33"/>
      <c r="E215" s="32"/>
      <c r="F215" s="32"/>
      <c r="G215" s="32"/>
      <c r="H215" s="32"/>
      <c r="I215" s="31"/>
      <c r="J215" s="34" t="str">
        <f>IF(ISNUMBER(A215),INDEX(Настройки!$K$8:$K$19,MONTH(A215))&amp;" "&amp;YEAR(A215),"")</f>
        <v/>
      </c>
      <c r="K215" s="35" t="str">
        <f>IF(C215="","",IFERROR(INDEX(Категории!$B$5:$B$47,MATCH(C215,Категории!$A$5:$A$47,0)),"?"))</f>
        <v/>
      </c>
      <c r="L215" s="34" t="str">
        <f>IF(C215="","",IFERROR(INDEX(Категории!$C$5:$C$47,MATCH(C215,Категории!$A$5:$A$47,0)),"?"))</f>
        <v/>
      </c>
      <c r="M215" s="34" t="str">
        <f>IF(AND(A215="",B215="",C215="",D215=""),"",IF(A215="","! нет даты",IF(NOT(ISNUMBER(A215)),"! дата текстом",IF(YEAR(A215)&lt;&gt;Настройки!$B$4,"! другой год",IF(C215="","! нет категории",IF(K215="?","! категории нет в списке",IF(D215="","! нет суммы",IF(NOT(ISNUMBER(D215)),"! сумма текстом",IF(COUNTIFS($A$6:A215,A215,$C$6:C215,C215,$D$6:D215,D215,$B$6:B215,B215)&gt;1,"! возможен дубль","ok")))))))))</f>
        <v/>
      </c>
    </row>
    <row r="216" spans="1:13" ht="15" customHeight="1">
      <c r="A216" s="30"/>
      <c r="B216" s="31"/>
      <c r="C216" s="32"/>
      <c r="D216" s="33"/>
      <c r="E216" s="32"/>
      <c r="F216" s="32"/>
      <c r="G216" s="32"/>
      <c r="H216" s="32"/>
      <c r="I216" s="31"/>
      <c r="J216" s="34" t="str">
        <f>IF(ISNUMBER(A216),INDEX(Настройки!$K$8:$K$19,MONTH(A216))&amp;" "&amp;YEAR(A216),"")</f>
        <v/>
      </c>
      <c r="K216" s="35" t="str">
        <f>IF(C216="","",IFERROR(INDEX(Категории!$B$5:$B$47,MATCH(C216,Категории!$A$5:$A$47,0)),"?"))</f>
        <v/>
      </c>
      <c r="L216" s="34" t="str">
        <f>IF(C216="","",IFERROR(INDEX(Категории!$C$5:$C$47,MATCH(C216,Категории!$A$5:$A$47,0)),"?"))</f>
        <v/>
      </c>
      <c r="M216" s="34" t="str">
        <f>IF(AND(A216="",B216="",C216="",D216=""),"",IF(A216="","! нет даты",IF(NOT(ISNUMBER(A216)),"! дата текстом",IF(YEAR(A216)&lt;&gt;Настройки!$B$4,"! другой год",IF(C216="","! нет категории",IF(K216="?","! категории нет в списке",IF(D216="","! нет суммы",IF(NOT(ISNUMBER(D216)),"! сумма текстом",IF(COUNTIFS($A$6:A216,A216,$C$6:C216,C216,$D$6:D216,D216,$B$6:B216,B216)&gt;1,"! возможен дубль","ok")))))))))</f>
        <v/>
      </c>
    </row>
    <row r="217" spans="1:13" ht="15" customHeight="1">
      <c r="A217" s="30"/>
      <c r="B217" s="31"/>
      <c r="C217" s="32"/>
      <c r="D217" s="33"/>
      <c r="E217" s="32"/>
      <c r="F217" s="32"/>
      <c r="G217" s="32"/>
      <c r="H217" s="32"/>
      <c r="I217" s="31"/>
      <c r="J217" s="34" t="str">
        <f>IF(ISNUMBER(A217),INDEX(Настройки!$K$8:$K$19,MONTH(A217))&amp;" "&amp;YEAR(A217),"")</f>
        <v/>
      </c>
      <c r="K217" s="35" t="str">
        <f>IF(C217="","",IFERROR(INDEX(Категории!$B$5:$B$47,MATCH(C217,Категории!$A$5:$A$47,0)),"?"))</f>
        <v/>
      </c>
      <c r="L217" s="34" t="str">
        <f>IF(C217="","",IFERROR(INDEX(Категории!$C$5:$C$47,MATCH(C217,Категории!$A$5:$A$47,0)),"?"))</f>
        <v/>
      </c>
      <c r="M217" s="34" t="str">
        <f>IF(AND(A217="",B217="",C217="",D217=""),"",IF(A217="","! нет даты",IF(NOT(ISNUMBER(A217)),"! дата текстом",IF(YEAR(A217)&lt;&gt;Настройки!$B$4,"! другой год",IF(C217="","! нет категории",IF(K217="?","! категории нет в списке",IF(D217="","! нет суммы",IF(NOT(ISNUMBER(D217)),"! сумма текстом",IF(COUNTIFS($A$6:A217,A217,$C$6:C217,C217,$D$6:D217,D217,$B$6:B217,B217)&gt;1,"! возможен дубль","ok")))))))))</f>
        <v/>
      </c>
    </row>
    <row r="218" spans="1:13" ht="15" customHeight="1">
      <c r="A218" s="30"/>
      <c r="B218" s="31"/>
      <c r="C218" s="32"/>
      <c r="D218" s="33"/>
      <c r="E218" s="32"/>
      <c r="F218" s="32"/>
      <c r="G218" s="32"/>
      <c r="H218" s="32"/>
      <c r="I218" s="31"/>
      <c r="J218" s="34" t="str">
        <f>IF(ISNUMBER(A218),INDEX(Настройки!$K$8:$K$19,MONTH(A218))&amp;" "&amp;YEAR(A218),"")</f>
        <v/>
      </c>
      <c r="K218" s="35" t="str">
        <f>IF(C218="","",IFERROR(INDEX(Категории!$B$5:$B$47,MATCH(C218,Категории!$A$5:$A$47,0)),"?"))</f>
        <v/>
      </c>
      <c r="L218" s="34" t="str">
        <f>IF(C218="","",IFERROR(INDEX(Категории!$C$5:$C$47,MATCH(C218,Категории!$A$5:$A$47,0)),"?"))</f>
        <v/>
      </c>
      <c r="M218" s="34" t="str">
        <f>IF(AND(A218="",B218="",C218="",D218=""),"",IF(A218="","! нет даты",IF(NOT(ISNUMBER(A218)),"! дата текстом",IF(YEAR(A218)&lt;&gt;Настройки!$B$4,"! другой год",IF(C218="","! нет категории",IF(K218="?","! категории нет в списке",IF(D218="","! нет суммы",IF(NOT(ISNUMBER(D218)),"! сумма текстом",IF(COUNTIFS($A$6:A218,A218,$C$6:C218,C218,$D$6:D218,D218,$B$6:B218,B218)&gt;1,"! возможен дубль","ok")))))))))</f>
        <v/>
      </c>
    </row>
    <row r="219" spans="1:13" ht="15" customHeight="1">
      <c r="A219" s="30"/>
      <c r="B219" s="31"/>
      <c r="C219" s="32"/>
      <c r="D219" s="33"/>
      <c r="E219" s="32"/>
      <c r="F219" s="32"/>
      <c r="G219" s="32"/>
      <c r="H219" s="32"/>
      <c r="I219" s="31"/>
      <c r="J219" s="34" t="str">
        <f>IF(ISNUMBER(A219),INDEX(Настройки!$K$8:$K$19,MONTH(A219))&amp;" "&amp;YEAR(A219),"")</f>
        <v/>
      </c>
      <c r="K219" s="35" t="str">
        <f>IF(C219="","",IFERROR(INDEX(Категории!$B$5:$B$47,MATCH(C219,Категории!$A$5:$A$47,0)),"?"))</f>
        <v/>
      </c>
      <c r="L219" s="34" t="str">
        <f>IF(C219="","",IFERROR(INDEX(Категории!$C$5:$C$47,MATCH(C219,Категории!$A$5:$A$47,0)),"?"))</f>
        <v/>
      </c>
      <c r="M219" s="34" t="str">
        <f>IF(AND(A219="",B219="",C219="",D219=""),"",IF(A219="","! нет даты",IF(NOT(ISNUMBER(A219)),"! дата текстом",IF(YEAR(A219)&lt;&gt;Настройки!$B$4,"! другой год",IF(C219="","! нет категории",IF(K219="?","! категории нет в списке",IF(D219="","! нет суммы",IF(NOT(ISNUMBER(D219)),"! сумма текстом",IF(COUNTIFS($A$6:A219,A219,$C$6:C219,C219,$D$6:D219,D219,$B$6:B219,B219)&gt;1,"! возможен дубль","ok")))))))))</f>
        <v/>
      </c>
    </row>
    <row r="220" spans="1:13" ht="15" customHeight="1">
      <c r="A220" s="30"/>
      <c r="B220" s="31"/>
      <c r="C220" s="32"/>
      <c r="D220" s="33"/>
      <c r="E220" s="32"/>
      <c r="F220" s="32"/>
      <c r="G220" s="32"/>
      <c r="H220" s="32"/>
      <c r="I220" s="31"/>
      <c r="J220" s="34" t="str">
        <f>IF(ISNUMBER(A220),INDEX(Настройки!$K$8:$K$19,MONTH(A220))&amp;" "&amp;YEAR(A220),"")</f>
        <v/>
      </c>
      <c r="K220" s="35" t="str">
        <f>IF(C220="","",IFERROR(INDEX(Категории!$B$5:$B$47,MATCH(C220,Категории!$A$5:$A$47,0)),"?"))</f>
        <v/>
      </c>
      <c r="L220" s="34" t="str">
        <f>IF(C220="","",IFERROR(INDEX(Категории!$C$5:$C$47,MATCH(C220,Категории!$A$5:$A$47,0)),"?"))</f>
        <v/>
      </c>
      <c r="M220" s="34" t="str">
        <f>IF(AND(A220="",B220="",C220="",D220=""),"",IF(A220="","! нет даты",IF(NOT(ISNUMBER(A220)),"! дата текстом",IF(YEAR(A220)&lt;&gt;Настройки!$B$4,"! другой год",IF(C220="","! нет категории",IF(K220="?","! категории нет в списке",IF(D220="","! нет суммы",IF(NOT(ISNUMBER(D220)),"! сумма текстом",IF(COUNTIFS($A$6:A220,A220,$C$6:C220,C220,$D$6:D220,D220,$B$6:B220,B220)&gt;1,"! возможен дубль","ok")))))))))</f>
        <v/>
      </c>
    </row>
    <row r="221" spans="1:13" ht="15" customHeight="1">
      <c r="A221" s="30"/>
      <c r="B221" s="31"/>
      <c r="C221" s="32"/>
      <c r="D221" s="33"/>
      <c r="E221" s="32"/>
      <c r="F221" s="32"/>
      <c r="G221" s="32"/>
      <c r="H221" s="32"/>
      <c r="I221" s="31"/>
      <c r="J221" s="34" t="str">
        <f>IF(ISNUMBER(A221),INDEX(Настройки!$K$8:$K$19,MONTH(A221))&amp;" "&amp;YEAR(A221),"")</f>
        <v/>
      </c>
      <c r="K221" s="35" t="str">
        <f>IF(C221="","",IFERROR(INDEX(Категории!$B$5:$B$47,MATCH(C221,Категории!$A$5:$A$47,0)),"?"))</f>
        <v/>
      </c>
      <c r="L221" s="34" t="str">
        <f>IF(C221="","",IFERROR(INDEX(Категории!$C$5:$C$47,MATCH(C221,Категории!$A$5:$A$47,0)),"?"))</f>
        <v/>
      </c>
      <c r="M221" s="34" t="str">
        <f>IF(AND(A221="",B221="",C221="",D221=""),"",IF(A221="","! нет даты",IF(NOT(ISNUMBER(A221)),"! дата текстом",IF(YEAR(A221)&lt;&gt;Настройки!$B$4,"! другой год",IF(C221="","! нет категории",IF(K221="?","! категории нет в списке",IF(D221="","! нет суммы",IF(NOT(ISNUMBER(D221)),"! сумма текстом",IF(COUNTIFS($A$6:A221,A221,$C$6:C221,C221,$D$6:D221,D221,$B$6:B221,B221)&gt;1,"! возможен дубль","ok")))))))))</f>
        <v/>
      </c>
    </row>
    <row r="222" spans="1:13" ht="15" customHeight="1">
      <c r="A222" s="30"/>
      <c r="B222" s="31"/>
      <c r="C222" s="32"/>
      <c r="D222" s="33"/>
      <c r="E222" s="32"/>
      <c r="F222" s="32"/>
      <c r="G222" s="32"/>
      <c r="H222" s="32"/>
      <c r="I222" s="31"/>
      <c r="J222" s="34" t="str">
        <f>IF(ISNUMBER(A222),INDEX(Настройки!$K$8:$K$19,MONTH(A222))&amp;" "&amp;YEAR(A222),"")</f>
        <v/>
      </c>
      <c r="K222" s="35" t="str">
        <f>IF(C222="","",IFERROR(INDEX(Категории!$B$5:$B$47,MATCH(C222,Категории!$A$5:$A$47,0)),"?"))</f>
        <v/>
      </c>
      <c r="L222" s="34" t="str">
        <f>IF(C222="","",IFERROR(INDEX(Категории!$C$5:$C$47,MATCH(C222,Категории!$A$5:$A$47,0)),"?"))</f>
        <v/>
      </c>
      <c r="M222" s="34" t="str">
        <f>IF(AND(A222="",B222="",C222="",D222=""),"",IF(A222="","! нет даты",IF(NOT(ISNUMBER(A222)),"! дата текстом",IF(YEAR(A222)&lt;&gt;Настройки!$B$4,"! другой год",IF(C222="","! нет категории",IF(K222="?","! категории нет в списке",IF(D222="","! нет суммы",IF(NOT(ISNUMBER(D222)),"! сумма текстом",IF(COUNTIFS($A$6:A222,A222,$C$6:C222,C222,$D$6:D222,D222,$B$6:B222,B222)&gt;1,"! возможен дубль","ok")))))))))</f>
        <v/>
      </c>
    </row>
    <row r="223" spans="1:13" ht="15" customHeight="1">
      <c r="A223" s="30"/>
      <c r="B223" s="31"/>
      <c r="C223" s="32"/>
      <c r="D223" s="33"/>
      <c r="E223" s="32"/>
      <c r="F223" s="32"/>
      <c r="G223" s="32"/>
      <c r="H223" s="32"/>
      <c r="I223" s="31"/>
      <c r="J223" s="34" t="str">
        <f>IF(ISNUMBER(A223),INDEX(Настройки!$K$8:$K$19,MONTH(A223))&amp;" "&amp;YEAR(A223),"")</f>
        <v/>
      </c>
      <c r="K223" s="35" t="str">
        <f>IF(C223="","",IFERROR(INDEX(Категории!$B$5:$B$47,MATCH(C223,Категории!$A$5:$A$47,0)),"?"))</f>
        <v/>
      </c>
      <c r="L223" s="34" t="str">
        <f>IF(C223="","",IFERROR(INDEX(Категории!$C$5:$C$47,MATCH(C223,Категории!$A$5:$A$47,0)),"?"))</f>
        <v/>
      </c>
      <c r="M223" s="34" t="str">
        <f>IF(AND(A223="",B223="",C223="",D223=""),"",IF(A223="","! нет даты",IF(NOT(ISNUMBER(A223)),"! дата текстом",IF(YEAR(A223)&lt;&gt;Настройки!$B$4,"! другой год",IF(C223="","! нет категории",IF(K223="?","! категории нет в списке",IF(D223="","! нет суммы",IF(NOT(ISNUMBER(D223)),"! сумма текстом",IF(COUNTIFS($A$6:A223,A223,$C$6:C223,C223,$D$6:D223,D223,$B$6:B223,B223)&gt;1,"! возможен дубль","ok")))))))))</f>
        <v/>
      </c>
    </row>
    <row r="224" spans="1:13" ht="15" customHeight="1">
      <c r="A224" s="30"/>
      <c r="B224" s="31"/>
      <c r="C224" s="32"/>
      <c r="D224" s="33"/>
      <c r="E224" s="32"/>
      <c r="F224" s="32"/>
      <c r="G224" s="32"/>
      <c r="H224" s="32"/>
      <c r="I224" s="31"/>
      <c r="J224" s="34" t="str">
        <f>IF(ISNUMBER(A224),INDEX(Настройки!$K$8:$K$19,MONTH(A224))&amp;" "&amp;YEAR(A224),"")</f>
        <v/>
      </c>
      <c r="K224" s="35" t="str">
        <f>IF(C224="","",IFERROR(INDEX(Категории!$B$5:$B$47,MATCH(C224,Категории!$A$5:$A$47,0)),"?"))</f>
        <v/>
      </c>
      <c r="L224" s="34" t="str">
        <f>IF(C224="","",IFERROR(INDEX(Категории!$C$5:$C$47,MATCH(C224,Категории!$A$5:$A$47,0)),"?"))</f>
        <v/>
      </c>
      <c r="M224" s="34" t="str">
        <f>IF(AND(A224="",B224="",C224="",D224=""),"",IF(A224="","! нет даты",IF(NOT(ISNUMBER(A224)),"! дата текстом",IF(YEAR(A224)&lt;&gt;Настройки!$B$4,"! другой год",IF(C224="","! нет категории",IF(K224="?","! категории нет в списке",IF(D224="","! нет суммы",IF(NOT(ISNUMBER(D224)),"! сумма текстом",IF(COUNTIFS($A$6:A224,A224,$C$6:C224,C224,$D$6:D224,D224,$B$6:B224,B224)&gt;1,"! возможен дубль","ok")))))))))</f>
        <v/>
      </c>
    </row>
    <row r="225" spans="1:13" ht="15" customHeight="1">
      <c r="A225" s="30"/>
      <c r="B225" s="31"/>
      <c r="C225" s="32"/>
      <c r="D225" s="33"/>
      <c r="E225" s="32"/>
      <c r="F225" s="32"/>
      <c r="G225" s="32"/>
      <c r="H225" s="32"/>
      <c r="I225" s="31"/>
      <c r="J225" s="34" t="str">
        <f>IF(ISNUMBER(A225),INDEX(Настройки!$K$8:$K$19,MONTH(A225))&amp;" "&amp;YEAR(A225),"")</f>
        <v/>
      </c>
      <c r="K225" s="35" t="str">
        <f>IF(C225="","",IFERROR(INDEX(Категории!$B$5:$B$47,MATCH(C225,Категории!$A$5:$A$47,0)),"?"))</f>
        <v/>
      </c>
      <c r="L225" s="34" t="str">
        <f>IF(C225="","",IFERROR(INDEX(Категории!$C$5:$C$47,MATCH(C225,Категории!$A$5:$A$47,0)),"?"))</f>
        <v/>
      </c>
      <c r="M225" s="34" t="str">
        <f>IF(AND(A225="",B225="",C225="",D225=""),"",IF(A225="","! нет даты",IF(NOT(ISNUMBER(A225)),"! дата текстом",IF(YEAR(A225)&lt;&gt;Настройки!$B$4,"! другой год",IF(C225="","! нет категории",IF(K225="?","! категории нет в списке",IF(D225="","! нет суммы",IF(NOT(ISNUMBER(D225)),"! сумма текстом",IF(COUNTIFS($A$6:A225,A225,$C$6:C225,C225,$D$6:D225,D225,$B$6:B225,B225)&gt;1,"! возможен дубль","ok")))))))))</f>
        <v/>
      </c>
    </row>
    <row r="226" spans="1:13" ht="15" customHeight="1">
      <c r="A226" s="30"/>
      <c r="B226" s="31"/>
      <c r="C226" s="32"/>
      <c r="D226" s="33"/>
      <c r="E226" s="32"/>
      <c r="F226" s="32"/>
      <c r="G226" s="32"/>
      <c r="H226" s="32"/>
      <c r="I226" s="31"/>
      <c r="J226" s="34" t="str">
        <f>IF(ISNUMBER(A226),INDEX(Настройки!$K$8:$K$19,MONTH(A226))&amp;" "&amp;YEAR(A226),"")</f>
        <v/>
      </c>
      <c r="K226" s="35" t="str">
        <f>IF(C226="","",IFERROR(INDEX(Категории!$B$5:$B$47,MATCH(C226,Категории!$A$5:$A$47,0)),"?"))</f>
        <v/>
      </c>
      <c r="L226" s="34" t="str">
        <f>IF(C226="","",IFERROR(INDEX(Категории!$C$5:$C$47,MATCH(C226,Категории!$A$5:$A$47,0)),"?"))</f>
        <v/>
      </c>
      <c r="M226" s="34" t="str">
        <f>IF(AND(A226="",B226="",C226="",D226=""),"",IF(A226="","! нет даты",IF(NOT(ISNUMBER(A226)),"! дата текстом",IF(YEAR(A226)&lt;&gt;Настройки!$B$4,"! другой год",IF(C226="","! нет категории",IF(K226="?","! категории нет в списке",IF(D226="","! нет суммы",IF(NOT(ISNUMBER(D226)),"! сумма текстом",IF(COUNTIFS($A$6:A226,A226,$C$6:C226,C226,$D$6:D226,D226,$B$6:B226,B226)&gt;1,"! возможен дубль","ok")))))))))</f>
        <v/>
      </c>
    </row>
    <row r="227" spans="1:13" ht="15" customHeight="1">
      <c r="A227" s="30"/>
      <c r="B227" s="31"/>
      <c r="C227" s="32"/>
      <c r="D227" s="33"/>
      <c r="E227" s="32"/>
      <c r="F227" s="32"/>
      <c r="G227" s="32"/>
      <c r="H227" s="32"/>
      <c r="I227" s="31"/>
      <c r="J227" s="34" t="str">
        <f>IF(ISNUMBER(A227),INDEX(Настройки!$K$8:$K$19,MONTH(A227))&amp;" "&amp;YEAR(A227),"")</f>
        <v/>
      </c>
      <c r="K227" s="35" t="str">
        <f>IF(C227="","",IFERROR(INDEX(Категории!$B$5:$B$47,MATCH(C227,Категории!$A$5:$A$47,0)),"?"))</f>
        <v/>
      </c>
      <c r="L227" s="34" t="str">
        <f>IF(C227="","",IFERROR(INDEX(Категории!$C$5:$C$47,MATCH(C227,Категории!$A$5:$A$47,0)),"?"))</f>
        <v/>
      </c>
      <c r="M227" s="34" t="str">
        <f>IF(AND(A227="",B227="",C227="",D227=""),"",IF(A227="","! нет даты",IF(NOT(ISNUMBER(A227)),"! дата текстом",IF(YEAR(A227)&lt;&gt;Настройки!$B$4,"! другой год",IF(C227="","! нет категории",IF(K227="?","! категории нет в списке",IF(D227="","! нет суммы",IF(NOT(ISNUMBER(D227)),"! сумма текстом",IF(COUNTIFS($A$6:A227,A227,$C$6:C227,C227,$D$6:D227,D227,$B$6:B227,B227)&gt;1,"! возможен дубль","ok")))))))))</f>
        <v/>
      </c>
    </row>
    <row r="228" spans="1:13" ht="15" customHeight="1">
      <c r="A228" s="30"/>
      <c r="B228" s="31"/>
      <c r="C228" s="32"/>
      <c r="D228" s="33"/>
      <c r="E228" s="32"/>
      <c r="F228" s="32"/>
      <c r="G228" s="32"/>
      <c r="H228" s="32"/>
      <c r="I228" s="31"/>
      <c r="J228" s="34" t="str">
        <f>IF(ISNUMBER(A228),INDEX(Настройки!$K$8:$K$19,MONTH(A228))&amp;" "&amp;YEAR(A228),"")</f>
        <v/>
      </c>
      <c r="K228" s="35" t="str">
        <f>IF(C228="","",IFERROR(INDEX(Категории!$B$5:$B$47,MATCH(C228,Категории!$A$5:$A$47,0)),"?"))</f>
        <v/>
      </c>
      <c r="L228" s="34" t="str">
        <f>IF(C228="","",IFERROR(INDEX(Категории!$C$5:$C$47,MATCH(C228,Категории!$A$5:$A$47,0)),"?"))</f>
        <v/>
      </c>
      <c r="M228" s="34" t="str">
        <f>IF(AND(A228="",B228="",C228="",D228=""),"",IF(A228="","! нет даты",IF(NOT(ISNUMBER(A228)),"! дата текстом",IF(YEAR(A228)&lt;&gt;Настройки!$B$4,"! другой год",IF(C228="","! нет категории",IF(K228="?","! категории нет в списке",IF(D228="","! нет суммы",IF(NOT(ISNUMBER(D228)),"! сумма текстом",IF(COUNTIFS($A$6:A228,A228,$C$6:C228,C228,$D$6:D228,D228,$B$6:B228,B228)&gt;1,"! возможен дубль","ok")))))))))</f>
        <v/>
      </c>
    </row>
    <row r="229" spans="1:13" ht="15" customHeight="1">
      <c r="A229" s="30"/>
      <c r="B229" s="31"/>
      <c r="C229" s="32"/>
      <c r="D229" s="33"/>
      <c r="E229" s="32"/>
      <c r="F229" s="32"/>
      <c r="G229" s="32"/>
      <c r="H229" s="32"/>
      <c r="I229" s="31"/>
      <c r="J229" s="34" t="str">
        <f>IF(ISNUMBER(A229),INDEX(Настройки!$K$8:$K$19,MONTH(A229))&amp;" "&amp;YEAR(A229),"")</f>
        <v/>
      </c>
      <c r="K229" s="35" t="str">
        <f>IF(C229="","",IFERROR(INDEX(Категории!$B$5:$B$47,MATCH(C229,Категории!$A$5:$A$47,0)),"?"))</f>
        <v/>
      </c>
      <c r="L229" s="34" t="str">
        <f>IF(C229="","",IFERROR(INDEX(Категории!$C$5:$C$47,MATCH(C229,Категории!$A$5:$A$47,0)),"?"))</f>
        <v/>
      </c>
      <c r="M229" s="34" t="str">
        <f>IF(AND(A229="",B229="",C229="",D229=""),"",IF(A229="","! нет даты",IF(NOT(ISNUMBER(A229)),"! дата текстом",IF(YEAR(A229)&lt;&gt;Настройки!$B$4,"! другой год",IF(C229="","! нет категории",IF(K229="?","! категории нет в списке",IF(D229="","! нет суммы",IF(NOT(ISNUMBER(D229)),"! сумма текстом",IF(COUNTIFS($A$6:A229,A229,$C$6:C229,C229,$D$6:D229,D229,$B$6:B229,B229)&gt;1,"! возможен дубль","ok")))))))))</f>
        <v/>
      </c>
    </row>
    <row r="230" spans="1:13" ht="15" customHeight="1">
      <c r="A230" s="30"/>
      <c r="B230" s="31"/>
      <c r="C230" s="32"/>
      <c r="D230" s="33"/>
      <c r="E230" s="32"/>
      <c r="F230" s="32"/>
      <c r="G230" s="32"/>
      <c r="H230" s="32"/>
      <c r="I230" s="31"/>
      <c r="J230" s="34" t="str">
        <f>IF(ISNUMBER(A230),INDEX(Настройки!$K$8:$K$19,MONTH(A230))&amp;" "&amp;YEAR(A230),"")</f>
        <v/>
      </c>
      <c r="K230" s="35" t="str">
        <f>IF(C230="","",IFERROR(INDEX(Категории!$B$5:$B$47,MATCH(C230,Категории!$A$5:$A$47,0)),"?"))</f>
        <v/>
      </c>
      <c r="L230" s="34" t="str">
        <f>IF(C230="","",IFERROR(INDEX(Категории!$C$5:$C$47,MATCH(C230,Категории!$A$5:$A$47,0)),"?"))</f>
        <v/>
      </c>
      <c r="M230" s="34" t="str">
        <f>IF(AND(A230="",B230="",C230="",D230=""),"",IF(A230="","! нет даты",IF(NOT(ISNUMBER(A230)),"! дата текстом",IF(YEAR(A230)&lt;&gt;Настройки!$B$4,"! другой год",IF(C230="","! нет категории",IF(K230="?","! категории нет в списке",IF(D230="","! нет суммы",IF(NOT(ISNUMBER(D230)),"! сумма текстом",IF(COUNTIFS($A$6:A230,A230,$C$6:C230,C230,$D$6:D230,D230,$B$6:B230,B230)&gt;1,"! возможен дубль","ok")))))))))</f>
        <v/>
      </c>
    </row>
    <row r="231" spans="1:13" ht="15" customHeight="1">
      <c r="A231" s="30"/>
      <c r="B231" s="31"/>
      <c r="C231" s="32"/>
      <c r="D231" s="33"/>
      <c r="E231" s="32"/>
      <c r="F231" s="32"/>
      <c r="G231" s="32"/>
      <c r="H231" s="32"/>
      <c r="I231" s="31"/>
      <c r="J231" s="34" t="str">
        <f>IF(ISNUMBER(A231),INDEX(Настройки!$K$8:$K$19,MONTH(A231))&amp;" "&amp;YEAR(A231),"")</f>
        <v/>
      </c>
      <c r="K231" s="35" t="str">
        <f>IF(C231="","",IFERROR(INDEX(Категории!$B$5:$B$47,MATCH(C231,Категории!$A$5:$A$47,0)),"?"))</f>
        <v/>
      </c>
      <c r="L231" s="34" t="str">
        <f>IF(C231="","",IFERROR(INDEX(Категории!$C$5:$C$47,MATCH(C231,Категории!$A$5:$A$47,0)),"?"))</f>
        <v/>
      </c>
      <c r="M231" s="34" t="str">
        <f>IF(AND(A231="",B231="",C231="",D231=""),"",IF(A231="","! нет даты",IF(NOT(ISNUMBER(A231)),"! дата текстом",IF(YEAR(A231)&lt;&gt;Настройки!$B$4,"! другой год",IF(C231="","! нет категории",IF(K231="?","! категории нет в списке",IF(D231="","! нет суммы",IF(NOT(ISNUMBER(D231)),"! сумма текстом",IF(COUNTIFS($A$6:A231,A231,$C$6:C231,C231,$D$6:D231,D231,$B$6:B231,B231)&gt;1,"! возможен дубль","ok")))))))))</f>
        <v/>
      </c>
    </row>
    <row r="232" spans="1:13" ht="15" customHeight="1">
      <c r="A232" s="30"/>
      <c r="B232" s="31"/>
      <c r="C232" s="32"/>
      <c r="D232" s="33"/>
      <c r="E232" s="32"/>
      <c r="F232" s="32"/>
      <c r="G232" s="32"/>
      <c r="H232" s="32"/>
      <c r="I232" s="31"/>
      <c r="J232" s="34" t="str">
        <f>IF(ISNUMBER(A232),INDEX(Настройки!$K$8:$K$19,MONTH(A232))&amp;" "&amp;YEAR(A232),"")</f>
        <v/>
      </c>
      <c r="K232" s="35" t="str">
        <f>IF(C232="","",IFERROR(INDEX(Категории!$B$5:$B$47,MATCH(C232,Категории!$A$5:$A$47,0)),"?"))</f>
        <v/>
      </c>
      <c r="L232" s="34" t="str">
        <f>IF(C232="","",IFERROR(INDEX(Категории!$C$5:$C$47,MATCH(C232,Категории!$A$5:$A$47,0)),"?"))</f>
        <v/>
      </c>
      <c r="M232" s="34" t="str">
        <f>IF(AND(A232="",B232="",C232="",D232=""),"",IF(A232="","! нет даты",IF(NOT(ISNUMBER(A232)),"! дата текстом",IF(YEAR(A232)&lt;&gt;Настройки!$B$4,"! другой год",IF(C232="","! нет категории",IF(K232="?","! категории нет в списке",IF(D232="","! нет суммы",IF(NOT(ISNUMBER(D232)),"! сумма текстом",IF(COUNTIFS($A$6:A232,A232,$C$6:C232,C232,$D$6:D232,D232,$B$6:B232,B232)&gt;1,"! возможен дубль","ok")))))))))</f>
        <v/>
      </c>
    </row>
    <row r="233" spans="1:13" ht="15" customHeight="1">
      <c r="A233" s="30"/>
      <c r="B233" s="31"/>
      <c r="C233" s="32"/>
      <c r="D233" s="33"/>
      <c r="E233" s="32"/>
      <c r="F233" s="32"/>
      <c r="G233" s="32"/>
      <c r="H233" s="32"/>
      <c r="I233" s="31"/>
      <c r="J233" s="34" t="str">
        <f>IF(ISNUMBER(A233),INDEX(Настройки!$K$8:$K$19,MONTH(A233))&amp;" "&amp;YEAR(A233),"")</f>
        <v/>
      </c>
      <c r="K233" s="35" t="str">
        <f>IF(C233="","",IFERROR(INDEX(Категории!$B$5:$B$47,MATCH(C233,Категории!$A$5:$A$47,0)),"?"))</f>
        <v/>
      </c>
      <c r="L233" s="34" t="str">
        <f>IF(C233="","",IFERROR(INDEX(Категории!$C$5:$C$47,MATCH(C233,Категории!$A$5:$A$47,0)),"?"))</f>
        <v/>
      </c>
      <c r="M233" s="34" t="str">
        <f>IF(AND(A233="",B233="",C233="",D233=""),"",IF(A233="","! нет даты",IF(NOT(ISNUMBER(A233)),"! дата текстом",IF(YEAR(A233)&lt;&gt;Настройки!$B$4,"! другой год",IF(C233="","! нет категории",IF(K233="?","! категории нет в списке",IF(D233="","! нет суммы",IF(NOT(ISNUMBER(D233)),"! сумма текстом",IF(COUNTIFS($A$6:A233,A233,$C$6:C233,C233,$D$6:D233,D233,$B$6:B233,B233)&gt;1,"! возможен дубль","ok")))))))))</f>
        <v/>
      </c>
    </row>
    <row r="234" spans="1:13" ht="15" customHeight="1">
      <c r="A234" s="30"/>
      <c r="B234" s="31"/>
      <c r="C234" s="32"/>
      <c r="D234" s="33"/>
      <c r="E234" s="32"/>
      <c r="F234" s="32"/>
      <c r="G234" s="32"/>
      <c r="H234" s="32"/>
      <c r="I234" s="31"/>
      <c r="J234" s="34" t="str">
        <f>IF(ISNUMBER(A234),INDEX(Настройки!$K$8:$K$19,MONTH(A234))&amp;" "&amp;YEAR(A234),"")</f>
        <v/>
      </c>
      <c r="K234" s="35" t="str">
        <f>IF(C234="","",IFERROR(INDEX(Категории!$B$5:$B$47,MATCH(C234,Категории!$A$5:$A$47,0)),"?"))</f>
        <v/>
      </c>
      <c r="L234" s="34" t="str">
        <f>IF(C234="","",IFERROR(INDEX(Категории!$C$5:$C$47,MATCH(C234,Категории!$A$5:$A$47,0)),"?"))</f>
        <v/>
      </c>
      <c r="M234" s="34" t="str">
        <f>IF(AND(A234="",B234="",C234="",D234=""),"",IF(A234="","! нет даты",IF(NOT(ISNUMBER(A234)),"! дата текстом",IF(YEAR(A234)&lt;&gt;Настройки!$B$4,"! другой год",IF(C234="","! нет категории",IF(K234="?","! категории нет в списке",IF(D234="","! нет суммы",IF(NOT(ISNUMBER(D234)),"! сумма текстом",IF(COUNTIFS($A$6:A234,A234,$C$6:C234,C234,$D$6:D234,D234,$B$6:B234,B234)&gt;1,"! возможен дубль","ok")))))))))</f>
        <v/>
      </c>
    </row>
    <row r="235" spans="1:13" ht="15" customHeight="1">
      <c r="A235" s="30"/>
      <c r="B235" s="31"/>
      <c r="C235" s="32"/>
      <c r="D235" s="33"/>
      <c r="E235" s="32"/>
      <c r="F235" s="32"/>
      <c r="G235" s="32"/>
      <c r="H235" s="32"/>
      <c r="I235" s="31"/>
      <c r="J235" s="34" t="str">
        <f>IF(ISNUMBER(A235),INDEX(Настройки!$K$8:$K$19,MONTH(A235))&amp;" "&amp;YEAR(A235),"")</f>
        <v/>
      </c>
      <c r="K235" s="35" t="str">
        <f>IF(C235="","",IFERROR(INDEX(Категории!$B$5:$B$47,MATCH(C235,Категории!$A$5:$A$47,0)),"?"))</f>
        <v/>
      </c>
      <c r="L235" s="34" t="str">
        <f>IF(C235="","",IFERROR(INDEX(Категории!$C$5:$C$47,MATCH(C235,Категории!$A$5:$A$47,0)),"?"))</f>
        <v/>
      </c>
      <c r="M235" s="34" t="str">
        <f>IF(AND(A235="",B235="",C235="",D235=""),"",IF(A235="","! нет даты",IF(NOT(ISNUMBER(A235)),"! дата текстом",IF(YEAR(A235)&lt;&gt;Настройки!$B$4,"! другой год",IF(C235="","! нет категории",IF(K235="?","! категории нет в списке",IF(D235="","! нет суммы",IF(NOT(ISNUMBER(D235)),"! сумма текстом",IF(COUNTIFS($A$6:A235,A235,$C$6:C235,C235,$D$6:D235,D235,$B$6:B235,B235)&gt;1,"! возможен дубль","ok")))))))))</f>
        <v/>
      </c>
    </row>
    <row r="236" spans="1:13" ht="15" customHeight="1">
      <c r="A236" s="30"/>
      <c r="B236" s="31"/>
      <c r="C236" s="32"/>
      <c r="D236" s="33"/>
      <c r="E236" s="32"/>
      <c r="F236" s="32"/>
      <c r="G236" s="32"/>
      <c r="H236" s="32"/>
      <c r="I236" s="31"/>
      <c r="J236" s="34" t="str">
        <f>IF(ISNUMBER(A236),INDEX(Настройки!$K$8:$K$19,MONTH(A236))&amp;" "&amp;YEAR(A236),"")</f>
        <v/>
      </c>
      <c r="K236" s="35" t="str">
        <f>IF(C236="","",IFERROR(INDEX(Категории!$B$5:$B$47,MATCH(C236,Категории!$A$5:$A$47,0)),"?"))</f>
        <v/>
      </c>
      <c r="L236" s="34" t="str">
        <f>IF(C236="","",IFERROR(INDEX(Категории!$C$5:$C$47,MATCH(C236,Категории!$A$5:$A$47,0)),"?"))</f>
        <v/>
      </c>
      <c r="M236" s="34" t="str">
        <f>IF(AND(A236="",B236="",C236="",D236=""),"",IF(A236="","! нет даты",IF(NOT(ISNUMBER(A236)),"! дата текстом",IF(YEAR(A236)&lt;&gt;Настройки!$B$4,"! другой год",IF(C236="","! нет категории",IF(K236="?","! категории нет в списке",IF(D236="","! нет суммы",IF(NOT(ISNUMBER(D236)),"! сумма текстом",IF(COUNTIFS($A$6:A236,A236,$C$6:C236,C236,$D$6:D236,D236,$B$6:B236,B236)&gt;1,"! возможен дубль","ok")))))))))</f>
        <v/>
      </c>
    </row>
    <row r="237" spans="1:13" ht="15" customHeight="1">
      <c r="A237" s="30"/>
      <c r="B237" s="31"/>
      <c r="C237" s="32"/>
      <c r="D237" s="33"/>
      <c r="E237" s="32"/>
      <c r="F237" s="32"/>
      <c r="G237" s="32"/>
      <c r="H237" s="32"/>
      <c r="I237" s="31"/>
      <c r="J237" s="34" t="str">
        <f>IF(ISNUMBER(A237),INDEX(Настройки!$K$8:$K$19,MONTH(A237))&amp;" "&amp;YEAR(A237),"")</f>
        <v/>
      </c>
      <c r="K237" s="35" t="str">
        <f>IF(C237="","",IFERROR(INDEX(Категории!$B$5:$B$47,MATCH(C237,Категории!$A$5:$A$47,0)),"?"))</f>
        <v/>
      </c>
      <c r="L237" s="34" t="str">
        <f>IF(C237="","",IFERROR(INDEX(Категории!$C$5:$C$47,MATCH(C237,Категории!$A$5:$A$47,0)),"?"))</f>
        <v/>
      </c>
      <c r="M237" s="34" t="str">
        <f>IF(AND(A237="",B237="",C237="",D237=""),"",IF(A237="","! нет даты",IF(NOT(ISNUMBER(A237)),"! дата текстом",IF(YEAR(A237)&lt;&gt;Настройки!$B$4,"! другой год",IF(C237="","! нет категории",IF(K237="?","! категории нет в списке",IF(D237="","! нет суммы",IF(NOT(ISNUMBER(D237)),"! сумма текстом",IF(COUNTIFS($A$6:A237,A237,$C$6:C237,C237,$D$6:D237,D237,$B$6:B237,B237)&gt;1,"! возможен дубль","ok")))))))))</f>
        <v/>
      </c>
    </row>
    <row r="238" spans="1:13" ht="15" customHeight="1">
      <c r="A238" s="30"/>
      <c r="B238" s="31"/>
      <c r="C238" s="32"/>
      <c r="D238" s="33"/>
      <c r="E238" s="32"/>
      <c r="F238" s="32"/>
      <c r="G238" s="32"/>
      <c r="H238" s="32"/>
      <c r="I238" s="31"/>
      <c r="J238" s="34" t="str">
        <f>IF(ISNUMBER(A238),INDEX(Настройки!$K$8:$K$19,MONTH(A238))&amp;" "&amp;YEAR(A238),"")</f>
        <v/>
      </c>
      <c r="K238" s="35" t="str">
        <f>IF(C238="","",IFERROR(INDEX(Категории!$B$5:$B$47,MATCH(C238,Категории!$A$5:$A$47,0)),"?"))</f>
        <v/>
      </c>
      <c r="L238" s="34" t="str">
        <f>IF(C238="","",IFERROR(INDEX(Категории!$C$5:$C$47,MATCH(C238,Категории!$A$5:$A$47,0)),"?"))</f>
        <v/>
      </c>
      <c r="M238" s="34" t="str">
        <f>IF(AND(A238="",B238="",C238="",D238=""),"",IF(A238="","! нет даты",IF(NOT(ISNUMBER(A238)),"! дата текстом",IF(YEAR(A238)&lt;&gt;Настройки!$B$4,"! другой год",IF(C238="","! нет категории",IF(K238="?","! категории нет в списке",IF(D238="","! нет суммы",IF(NOT(ISNUMBER(D238)),"! сумма текстом",IF(COUNTIFS($A$6:A238,A238,$C$6:C238,C238,$D$6:D238,D238,$B$6:B238,B238)&gt;1,"! возможен дубль","ok")))))))))</f>
        <v/>
      </c>
    </row>
    <row r="239" spans="1:13" ht="15" customHeight="1">
      <c r="A239" s="30"/>
      <c r="B239" s="31"/>
      <c r="C239" s="32"/>
      <c r="D239" s="33"/>
      <c r="E239" s="32"/>
      <c r="F239" s="32"/>
      <c r="G239" s="32"/>
      <c r="H239" s="32"/>
      <c r="I239" s="31"/>
      <c r="J239" s="34" t="str">
        <f>IF(ISNUMBER(A239),INDEX(Настройки!$K$8:$K$19,MONTH(A239))&amp;" "&amp;YEAR(A239),"")</f>
        <v/>
      </c>
      <c r="K239" s="35" t="str">
        <f>IF(C239="","",IFERROR(INDEX(Категории!$B$5:$B$47,MATCH(C239,Категории!$A$5:$A$47,0)),"?"))</f>
        <v/>
      </c>
      <c r="L239" s="34" t="str">
        <f>IF(C239="","",IFERROR(INDEX(Категории!$C$5:$C$47,MATCH(C239,Категории!$A$5:$A$47,0)),"?"))</f>
        <v/>
      </c>
      <c r="M239" s="34" t="str">
        <f>IF(AND(A239="",B239="",C239="",D239=""),"",IF(A239="","! нет даты",IF(NOT(ISNUMBER(A239)),"! дата текстом",IF(YEAR(A239)&lt;&gt;Настройки!$B$4,"! другой год",IF(C239="","! нет категории",IF(K239="?","! категории нет в списке",IF(D239="","! нет суммы",IF(NOT(ISNUMBER(D239)),"! сумма текстом",IF(COUNTIFS($A$6:A239,A239,$C$6:C239,C239,$D$6:D239,D239,$B$6:B239,B239)&gt;1,"! возможен дубль","ok")))))))))</f>
        <v/>
      </c>
    </row>
    <row r="240" spans="1:13" ht="15" customHeight="1">
      <c r="A240" s="30"/>
      <c r="B240" s="31"/>
      <c r="C240" s="32"/>
      <c r="D240" s="33"/>
      <c r="E240" s="32"/>
      <c r="F240" s="32"/>
      <c r="G240" s="32"/>
      <c r="H240" s="32"/>
      <c r="I240" s="31"/>
      <c r="J240" s="34" t="str">
        <f>IF(ISNUMBER(A240),INDEX(Настройки!$K$8:$K$19,MONTH(A240))&amp;" "&amp;YEAR(A240),"")</f>
        <v/>
      </c>
      <c r="K240" s="35" t="str">
        <f>IF(C240="","",IFERROR(INDEX(Категории!$B$5:$B$47,MATCH(C240,Категории!$A$5:$A$47,0)),"?"))</f>
        <v/>
      </c>
      <c r="L240" s="34" t="str">
        <f>IF(C240="","",IFERROR(INDEX(Категории!$C$5:$C$47,MATCH(C240,Категории!$A$5:$A$47,0)),"?"))</f>
        <v/>
      </c>
      <c r="M240" s="34" t="str">
        <f>IF(AND(A240="",B240="",C240="",D240=""),"",IF(A240="","! нет даты",IF(NOT(ISNUMBER(A240)),"! дата текстом",IF(YEAR(A240)&lt;&gt;Настройки!$B$4,"! другой год",IF(C240="","! нет категории",IF(K240="?","! категории нет в списке",IF(D240="","! нет суммы",IF(NOT(ISNUMBER(D240)),"! сумма текстом",IF(COUNTIFS($A$6:A240,A240,$C$6:C240,C240,$D$6:D240,D240,$B$6:B240,B240)&gt;1,"! возможен дубль","ok")))))))))</f>
        <v/>
      </c>
    </row>
    <row r="241" spans="1:13" ht="15" customHeight="1">
      <c r="A241" s="30"/>
      <c r="B241" s="31"/>
      <c r="C241" s="32"/>
      <c r="D241" s="33"/>
      <c r="E241" s="32"/>
      <c r="F241" s="32"/>
      <c r="G241" s="32"/>
      <c r="H241" s="32"/>
      <c r="I241" s="31"/>
      <c r="J241" s="34" t="str">
        <f>IF(ISNUMBER(A241),INDEX(Настройки!$K$8:$K$19,MONTH(A241))&amp;" "&amp;YEAR(A241),"")</f>
        <v/>
      </c>
      <c r="K241" s="35" t="str">
        <f>IF(C241="","",IFERROR(INDEX(Категории!$B$5:$B$47,MATCH(C241,Категории!$A$5:$A$47,0)),"?"))</f>
        <v/>
      </c>
      <c r="L241" s="34" t="str">
        <f>IF(C241="","",IFERROR(INDEX(Категории!$C$5:$C$47,MATCH(C241,Категории!$A$5:$A$47,0)),"?"))</f>
        <v/>
      </c>
      <c r="M241" s="34" t="str">
        <f>IF(AND(A241="",B241="",C241="",D241=""),"",IF(A241="","! нет даты",IF(NOT(ISNUMBER(A241)),"! дата текстом",IF(YEAR(A241)&lt;&gt;Настройки!$B$4,"! другой год",IF(C241="","! нет категории",IF(K241="?","! категории нет в списке",IF(D241="","! нет суммы",IF(NOT(ISNUMBER(D241)),"! сумма текстом",IF(COUNTIFS($A$6:A241,A241,$C$6:C241,C241,$D$6:D241,D241,$B$6:B241,B241)&gt;1,"! возможен дубль","ok")))))))))</f>
        <v/>
      </c>
    </row>
    <row r="242" spans="1:13" ht="15" customHeight="1">
      <c r="A242" s="30"/>
      <c r="B242" s="31"/>
      <c r="C242" s="32"/>
      <c r="D242" s="33"/>
      <c r="E242" s="32"/>
      <c r="F242" s="32"/>
      <c r="G242" s="32"/>
      <c r="H242" s="32"/>
      <c r="I242" s="31"/>
      <c r="J242" s="34" t="str">
        <f>IF(ISNUMBER(A242),INDEX(Настройки!$K$8:$K$19,MONTH(A242))&amp;" "&amp;YEAR(A242),"")</f>
        <v/>
      </c>
      <c r="K242" s="35" t="str">
        <f>IF(C242="","",IFERROR(INDEX(Категории!$B$5:$B$47,MATCH(C242,Категории!$A$5:$A$47,0)),"?"))</f>
        <v/>
      </c>
      <c r="L242" s="34" t="str">
        <f>IF(C242="","",IFERROR(INDEX(Категории!$C$5:$C$47,MATCH(C242,Категории!$A$5:$A$47,0)),"?"))</f>
        <v/>
      </c>
      <c r="M242" s="34" t="str">
        <f>IF(AND(A242="",B242="",C242="",D242=""),"",IF(A242="","! нет даты",IF(NOT(ISNUMBER(A242)),"! дата текстом",IF(YEAR(A242)&lt;&gt;Настройки!$B$4,"! другой год",IF(C242="","! нет категории",IF(K242="?","! категории нет в списке",IF(D242="","! нет суммы",IF(NOT(ISNUMBER(D242)),"! сумма текстом",IF(COUNTIFS($A$6:A242,A242,$C$6:C242,C242,$D$6:D242,D242,$B$6:B242,B242)&gt;1,"! возможен дубль","ok")))))))))</f>
        <v/>
      </c>
    </row>
    <row r="243" spans="1:13" ht="15" customHeight="1">
      <c r="A243" s="30"/>
      <c r="B243" s="31"/>
      <c r="C243" s="32"/>
      <c r="D243" s="33"/>
      <c r="E243" s="32"/>
      <c r="F243" s="32"/>
      <c r="G243" s="32"/>
      <c r="H243" s="32"/>
      <c r="I243" s="31"/>
      <c r="J243" s="34" t="str">
        <f>IF(ISNUMBER(A243),INDEX(Настройки!$K$8:$K$19,MONTH(A243))&amp;" "&amp;YEAR(A243),"")</f>
        <v/>
      </c>
      <c r="K243" s="35" t="str">
        <f>IF(C243="","",IFERROR(INDEX(Категории!$B$5:$B$47,MATCH(C243,Категории!$A$5:$A$47,0)),"?"))</f>
        <v/>
      </c>
      <c r="L243" s="34" t="str">
        <f>IF(C243="","",IFERROR(INDEX(Категории!$C$5:$C$47,MATCH(C243,Категории!$A$5:$A$47,0)),"?"))</f>
        <v/>
      </c>
      <c r="M243" s="34" t="str">
        <f>IF(AND(A243="",B243="",C243="",D243=""),"",IF(A243="","! нет даты",IF(NOT(ISNUMBER(A243)),"! дата текстом",IF(YEAR(A243)&lt;&gt;Настройки!$B$4,"! другой год",IF(C243="","! нет категории",IF(K243="?","! категории нет в списке",IF(D243="","! нет суммы",IF(NOT(ISNUMBER(D243)),"! сумма текстом",IF(COUNTIFS($A$6:A243,A243,$C$6:C243,C243,$D$6:D243,D243,$B$6:B243,B243)&gt;1,"! возможен дубль","ok")))))))))</f>
        <v/>
      </c>
    </row>
    <row r="244" spans="1:13" ht="15" customHeight="1">
      <c r="A244" s="30"/>
      <c r="B244" s="31"/>
      <c r="C244" s="32"/>
      <c r="D244" s="33"/>
      <c r="E244" s="32"/>
      <c r="F244" s="32"/>
      <c r="G244" s="32"/>
      <c r="H244" s="32"/>
      <c r="I244" s="31"/>
      <c r="J244" s="34" t="str">
        <f>IF(ISNUMBER(A244),INDEX(Настройки!$K$8:$K$19,MONTH(A244))&amp;" "&amp;YEAR(A244),"")</f>
        <v/>
      </c>
      <c r="K244" s="35" t="str">
        <f>IF(C244="","",IFERROR(INDEX(Категории!$B$5:$B$47,MATCH(C244,Категории!$A$5:$A$47,0)),"?"))</f>
        <v/>
      </c>
      <c r="L244" s="34" t="str">
        <f>IF(C244="","",IFERROR(INDEX(Категории!$C$5:$C$47,MATCH(C244,Категории!$A$5:$A$47,0)),"?"))</f>
        <v/>
      </c>
      <c r="M244" s="34" t="str">
        <f>IF(AND(A244="",B244="",C244="",D244=""),"",IF(A244="","! нет даты",IF(NOT(ISNUMBER(A244)),"! дата текстом",IF(YEAR(A244)&lt;&gt;Настройки!$B$4,"! другой год",IF(C244="","! нет категории",IF(K244="?","! категории нет в списке",IF(D244="","! нет суммы",IF(NOT(ISNUMBER(D244)),"! сумма текстом",IF(COUNTIFS($A$6:A244,A244,$C$6:C244,C244,$D$6:D244,D244,$B$6:B244,B244)&gt;1,"! возможен дубль","ok")))))))))</f>
        <v/>
      </c>
    </row>
    <row r="245" spans="1:13" ht="15" customHeight="1">
      <c r="A245" s="30"/>
      <c r="B245" s="31"/>
      <c r="C245" s="32"/>
      <c r="D245" s="33"/>
      <c r="E245" s="32"/>
      <c r="F245" s="32"/>
      <c r="G245" s="32"/>
      <c r="H245" s="32"/>
      <c r="I245" s="31"/>
      <c r="J245" s="34" t="str">
        <f>IF(ISNUMBER(A245),INDEX(Настройки!$K$8:$K$19,MONTH(A245))&amp;" "&amp;YEAR(A245),"")</f>
        <v/>
      </c>
      <c r="K245" s="35" t="str">
        <f>IF(C245="","",IFERROR(INDEX(Категории!$B$5:$B$47,MATCH(C245,Категории!$A$5:$A$47,0)),"?"))</f>
        <v/>
      </c>
      <c r="L245" s="34" t="str">
        <f>IF(C245="","",IFERROR(INDEX(Категории!$C$5:$C$47,MATCH(C245,Категории!$A$5:$A$47,0)),"?"))</f>
        <v/>
      </c>
      <c r="M245" s="34" t="str">
        <f>IF(AND(A245="",B245="",C245="",D245=""),"",IF(A245="","! нет даты",IF(NOT(ISNUMBER(A245)),"! дата текстом",IF(YEAR(A245)&lt;&gt;Настройки!$B$4,"! другой год",IF(C245="","! нет категории",IF(K245="?","! категории нет в списке",IF(D245="","! нет суммы",IF(NOT(ISNUMBER(D245)),"! сумма текстом",IF(COUNTIFS($A$6:A245,A245,$C$6:C245,C245,$D$6:D245,D245,$B$6:B245,B245)&gt;1,"! возможен дубль","ok")))))))))</f>
        <v/>
      </c>
    </row>
    <row r="246" spans="1:13" ht="15" customHeight="1">
      <c r="A246" s="30"/>
      <c r="B246" s="31"/>
      <c r="C246" s="32"/>
      <c r="D246" s="33"/>
      <c r="E246" s="32"/>
      <c r="F246" s="32"/>
      <c r="G246" s="32"/>
      <c r="H246" s="32"/>
      <c r="I246" s="31"/>
      <c r="J246" s="34" t="str">
        <f>IF(ISNUMBER(A246),INDEX(Настройки!$K$8:$K$19,MONTH(A246))&amp;" "&amp;YEAR(A246),"")</f>
        <v/>
      </c>
      <c r="K246" s="35" t="str">
        <f>IF(C246="","",IFERROR(INDEX(Категории!$B$5:$B$47,MATCH(C246,Категории!$A$5:$A$47,0)),"?"))</f>
        <v/>
      </c>
      <c r="L246" s="34" t="str">
        <f>IF(C246="","",IFERROR(INDEX(Категории!$C$5:$C$47,MATCH(C246,Категории!$A$5:$A$47,0)),"?"))</f>
        <v/>
      </c>
      <c r="M246" s="34" t="str">
        <f>IF(AND(A246="",B246="",C246="",D246=""),"",IF(A246="","! нет даты",IF(NOT(ISNUMBER(A246)),"! дата текстом",IF(YEAR(A246)&lt;&gt;Настройки!$B$4,"! другой год",IF(C246="","! нет категории",IF(K246="?","! категории нет в списке",IF(D246="","! нет суммы",IF(NOT(ISNUMBER(D246)),"! сумма текстом",IF(COUNTIFS($A$6:A246,A246,$C$6:C246,C246,$D$6:D246,D246,$B$6:B246,B246)&gt;1,"! возможен дубль","ok")))))))))</f>
        <v/>
      </c>
    </row>
    <row r="247" spans="1:13" ht="15" customHeight="1">
      <c r="A247" s="30"/>
      <c r="B247" s="31"/>
      <c r="C247" s="32"/>
      <c r="D247" s="33"/>
      <c r="E247" s="32"/>
      <c r="F247" s="32"/>
      <c r="G247" s="32"/>
      <c r="H247" s="32"/>
      <c r="I247" s="31"/>
      <c r="J247" s="34" t="str">
        <f>IF(ISNUMBER(A247),INDEX(Настройки!$K$8:$K$19,MONTH(A247))&amp;" "&amp;YEAR(A247),"")</f>
        <v/>
      </c>
      <c r="K247" s="35" t="str">
        <f>IF(C247="","",IFERROR(INDEX(Категории!$B$5:$B$47,MATCH(C247,Категории!$A$5:$A$47,0)),"?"))</f>
        <v/>
      </c>
      <c r="L247" s="34" t="str">
        <f>IF(C247="","",IFERROR(INDEX(Категории!$C$5:$C$47,MATCH(C247,Категории!$A$5:$A$47,0)),"?"))</f>
        <v/>
      </c>
      <c r="M247" s="34" t="str">
        <f>IF(AND(A247="",B247="",C247="",D247=""),"",IF(A247="","! нет даты",IF(NOT(ISNUMBER(A247)),"! дата текстом",IF(YEAR(A247)&lt;&gt;Настройки!$B$4,"! другой год",IF(C247="","! нет категории",IF(K247="?","! категории нет в списке",IF(D247="","! нет суммы",IF(NOT(ISNUMBER(D247)),"! сумма текстом",IF(COUNTIFS($A$6:A247,A247,$C$6:C247,C247,$D$6:D247,D247,$B$6:B247,B247)&gt;1,"! возможен дубль","ok")))))))))</f>
        <v/>
      </c>
    </row>
    <row r="248" spans="1:13" ht="15" customHeight="1">
      <c r="A248" s="30"/>
      <c r="B248" s="31"/>
      <c r="C248" s="32"/>
      <c r="D248" s="33"/>
      <c r="E248" s="32"/>
      <c r="F248" s="32"/>
      <c r="G248" s="32"/>
      <c r="H248" s="32"/>
      <c r="I248" s="31"/>
      <c r="J248" s="34" t="str">
        <f>IF(ISNUMBER(A248),INDEX(Настройки!$K$8:$K$19,MONTH(A248))&amp;" "&amp;YEAR(A248),"")</f>
        <v/>
      </c>
      <c r="K248" s="35" t="str">
        <f>IF(C248="","",IFERROR(INDEX(Категории!$B$5:$B$47,MATCH(C248,Категории!$A$5:$A$47,0)),"?"))</f>
        <v/>
      </c>
      <c r="L248" s="34" t="str">
        <f>IF(C248="","",IFERROR(INDEX(Категории!$C$5:$C$47,MATCH(C248,Категории!$A$5:$A$47,0)),"?"))</f>
        <v/>
      </c>
      <c r="M248" s="34" t="str">
        <f>IF(AND(A248="",B248="",C248="",D248=""),"",IF(A248="","! нет даты",IF(NOT(ISNUMBER(A248)),"! дата текстом",IF(YEAR(A248)&lt;&gt;Настройки!$B$4,"! другой год",IF(C248="","! нет категории",IF(K248="?","! категории нет в списке",IF(D248="","! нет суммы",IF(NOT(ISNUMBER(D248)),"! сумма текстом",IF(COUNTIFS($A$6:A248,A248,$C$6:C248,C248,$D$6:D248,D248,$B$6:B248,B248)&gt;1,"! возможен дубль","ok")))))))))</f>
        <v/>
      </c>
    </row>
    <row r="249" spans="1:13" ht="15" customHeight="1">
      <c r="A249" s="30"/>
      <c r="B249" s="31"/>
      <c r="C249" s="32"/>
      <c r="D249" s="33"/>
      <c r="E249" s="32"/>
      <c r="F249" s="32"/>
      <c r="G249" s="32"/>
      <c r="H249" s="32"/>
      <c r="I249" s="31"/>
      <c r="J249" s="34" t="str">
        <f>IF(ISNUMBER(A249),INDEX(Настройки!$K$8:$K$19,MONTH(A249))&amp;" "&amp;YEAR(A249),"")</f>
        <v/>
      </c>
      <c r="K249" s="35" t="str">
        <f>IF(C249="","",IFERROR(INDEX(Категории!$B$5:$B$47,MATCH(C249,Категории!$A$5:$A$47,0)),"?"))</f>
        <v/>
      </c>
      <c r="L249" s="34" t="str">
        <f>IF(C249="","",IFERROR(INDEX(Категории!$C$5:$C$47,MATCH(C249,Категории!$A$5:$A$47,0)),"?"))</f>
        <v/>
      </c>
      <c r="M249" s="34" t="str">
        <f>IF(AND(A249="",B249="",C249="",D249=""),"",IF(A249="","! нет даты",IF(NOT(ISNUMBER(A249)),"! дата текстом",IF(YEAR(A249)&lt;&gt;Настройки!$B$4,"! другой год",IF(C249="","! нет категории",IF(K249="?","! категории нет в списке",IF(D249="","! нет суммы",IF(NOT(ISNUMBER(D249)),"! сумма текстом",IF(COUNTIFS($A$6:A249,A249,$C$6:C249,C249,$D$6:D249,D249,$B$6:B249,B249)&gt;1,"! возможен дубль","ok")))))))))</f>
        <v/>
      </c>
    </row>
    <row r="250" spans="1:13" ht="15" customHeight="1">
      <c r="A250" s="30"/>
      <c r="B250" s="31"/>
      <c r="C250" s="32"/>
      <c r="D250" s="33"/>
      <c r="E250" s="32"/>
      <c r="F250" s="32"/>
      <c r="G250" s="32"/>
      <c r="H250" s="32"/>
      <c r="I250" s="31"/>
      <c r="J250" s="34" t="str">
        <f>IF(ISNUMBER(A250),INDEX(Настройки!$K$8:$K$19,MONTH(A250))&amp;" "&amp;YEAR(A250),"")</f>
        <v/>
      </c>
      <c r="K250" s="35" t="str">
        <f>IF(C250="","",IFERROR(INDEX(Категории!$B$5:$B$47,MATCH(C250,Категории!$A$5:$A$47,0)),"?"))</f>
        <v/>
      </c>
      <c r="L250" s="34" t="str">
        <f>IF(C250="","",IFERROR(INDEX(Категории!$C$5:$C$47,MATCH(C250,Категории!$A$5:$A$47,0)),"?"))</f>
        <v/>
      </c>
      <c r="M250" s="34" t="str">
        <f>IF(AND(A250="",B250="",C250="",D250=""),"",IF(A250="","! нет даты",IF(NOT(ISNUMBER(A250)),"! дата текстом",IF(YEAR(A250)&lt;&gt;Настройки!$B$4,"! другой год",IF(C250="","! нет категории",IF(K250="?","! категории нет в списке",IF(D250="","! нет суммы",IF(NOT(ISNUMBER(D250)),"! сумма текстом",IF(COUNTIFS($A$6:A250,A250,$C$6:C250,C250,$D$6:D250,D250,$B$6:B250,B250)&gt;1,"! возможен дубль","ok")))))))))</f>
        <v/>
      </c>
    </row>
    <row r="251" spans="1:13" ht="15" customHeight="1">
      <c r="A251" s="30"/>
      <c r="B251" s="31"/>
      <c r="C251" s="32"/>
      <c r="D251" s="33"/>
      <c r="E251" s="32"/>
      <c r="F251" s="32"/>
      <c r="G251" s="32"/>
      <c r="H251" s="32"/>
      <c r="I251" s="31"/>
      <c r="J251" s="34" t="str">
        <f>IF(ISNUMBER(A251),INDEX(Настройки!$K$8:$K$19,MONTH(A251))&amp;" "&amp;YEAR(A251),"")</f>
        <v/>
      </c>
      <c r="K251" s="35" t="str">
        <f>IF(C251="","",IFERROR(INDEX(Категории!$B$5:$B$47,MATCH(C251,Категории!$A$5:$A$47,0)),"?"))</f>
        <v/>
      </c>
      <c r="L251" s="34" t="str">
        <f>IF(C251="","",IFERROR(INDEX(Категории!$C$5:$C$47,MATCH(C251,Категории!$A$5:$A$47,0)),"?"))</f>
        <v/>
      </c>
      <c r="M251" s="34" t="str">
        <f>IF(AND(A251="",B251="",C251="",D251=""),"",IF(A251="","! нет даты",IF(NOT(ISNUMBER(A251)),"! дата текстом",IF(YEAR(A251)&lt;&gt;Настройки!$B$4,"! другой год",IF(C251="","! нет категории",IF(K251="?","! категории нет в списке",IF(D251="","! нет суммы",IF(NOT(ISNUMBER(D251)),"! сумма текстом",IF(COUNTIFS($A$6:A251,A251,$C$6:C251,C251,$D$6:D251,D251,$B$6:B251,B251)&gt;1,"! возможен дубль","ok")))))))))</f>
        <v/>
      </c>
    </row>
    <row r="252" spans="1:13" ht="15" customHeight="1">
      <c r="A252" s="30"/>
      <c r="B252" s="31"/>
      <c r="C252" s="32"/>
      <c r="D252" s="33"/>
      <c r="E252" s="32"/>
      <c r="F252" s="32"/>
      <c r="G252" s="32"/>
      <c r="H252" s="32"/>
      <c r="I252" s="31"/>
      <c r="J252" s="34" t="str">
        <f>IF(ISNUMBER(A252),INDEX(Настройки!$K$8:$K$19,MONTH(A252))&amp;" "&amp;YEAR(A252),"")</f>
        <v/>
      </c>
      <c r="K252" s="35" t="str">
        <f>IF(C252="","",IFERROR(INDEX(Категории!$B$5:$B$47,MATCH(C252,Категории!$A$5:$A$47,0)),"?"))</f>
        <v/>
      </c>
      <c r="L252" s="34" t="str">
        <f>IF(C252="","",IFERROR(INDEX(Категории!$C$5:$C$47,MATCH(C252,Категории!$A$5:$A$47,0)),"?"))</f>
        <v/>
      </c>
      <c r="M252" s="34" t="str">
        <f>IF(AND(A252="",B252="",C252="",D252=""),"",IF(A252="","! нет даты",IF(NOT(ISNUMBER(A252)),"! дата текстом",IF(YEAR(A252)&lt;&gt;Настройки!$B$4,"! другой год",IF(C252="","! нет категории",IF(K252="?","! категории нет в списке",IF(D252="","! нет суммы",IF(NOT(ISNUMBER(D252)),"! сумма текстом",IF(COUNTIFS($A$6:A252,A252,$C$6:C252,C252,$D$6:D252,D252,$B$6:B252,B252)&gt;1,"! возможен дубль","ok")))))))))</f>
        <v/>
      </c>
    </row>
    <row r="253" spans="1:13" ht="15" customHeight="1">
      <c r="A253" s="30"/>
      <c r="B253" s="31"/>
      <c r="C253" s="32"/>
      <c r="D253" s="33"/>
      <c r="E253" s="32"/>
      <c r="F253" s="32"/>
      <c r="G253" s="32"/>
      <c r="H253" s="32"/>
      <c r="I253" s="31"/>
      <c r="J253" s="34" t="str">
        <f>IF(ISNUMBER(A253),INDEX(Настройки!$K$8:$K$19,MONTH(A253))&amp;" "&amp;YEAR(A253),"")</f>
        <v/>
      </c>
      <c r="K253" s="35" t="str">
        <f>IF(C253="","",IFERROR(INDEX(Категории!$B$5:$B$47,MATCH(C253,Категории!$A$5:$A$47,0)),"?"))</f>
        <v/>
      </c>
      <c r="L253" s="34" t="str">
        <f>IF(C253="","",IFERROR(INDEX(Категории!$C$5:$C$47,MATCH(C253,Категории!$A$5:$A$47,0)),"?"))</f>
        <v/>
      </c>
      <c r="M253" s="34" t="str">
        <f>IF(AND(A253="",B253="",C253="",D253=""),"",IF(A253="","! нет даты",IF(NOT(ISNUMBER(A253)),"! дата текстом",IF(YEAR(A253)&lt;&gt;Настройки!$B$4,"! другой год",IF(C253="","! нет категории",IF(K253="?","! категории нет в списке",IF(D253="","! нет суммы",IF(NOT(ISNUMBER(D253)),"! сумма текстом",IF(COUNTIFS($A$6:A253,A253,$C$6:C253,C253,$D$6:D253,D253,$B$6:B253,B253)&gt;1,"! возможен дубль","ok")))))))))</f>
        <v/>
      </c>
    </row>
    <row r="254" spans="1:13" ht="15" customHeight="1">
      <c r="A254" s="30"/>
      <c r="B254" s="31"/>
      <c r="C254" s="32"/>
      <c r="D254" s="33"/>
      <c r="E254" s="32"/>
      <c r="F254" s="32"/>
      <c r="G254" s="32"/>
      <c r="H254" s="32"/>
      <c r="I254" s="31"/>
      <c r="J254" s="34" t="str">
        <f>IF(ISNUMBER(A254),INDEX(Настройки!$K$8:$K$19,MONTH(A254))&amp;" "&amp;YEAR(A254),"")</f>
        <v/>
      </c>
      <c r="K254" s="35" t="str">
        <f>IF(C254="","",IFERROR(INDEX(Категории!$B$5:$B$47,MATCH(C254,Категории!$A$5:$A$47,0)),"?"))</f>
        <v/>
      </c>
      <c r="L254" s="34" t="str">
        <f>IF(C254="","",IFERROR(INDEX(Категории!$C$5:$C$47,MATCH(C254,Категории!$A$5:$A$47,0)),"?"))</f>
        <v/>
      </c>
      <c r="M254" s="34" t="str">
        <f>IF(AND(A254="",B254="",C254="",D254=""),"",IF(A254="","! нет даты",IF(NOT(ISNUMBER(A254)),"! дата текстом",IF(YEAR(A254)&lt;&gt;Настройки!$B$4,"! другой год",IF(C254="","! нет категории",IF(K254="?","! категории нет в списке",IF(D254="","! нет суммы",IF(NOT(ISNUMBER(D254)),"! сумма текстом",IF(COUNTIFS($A$6:A254,A254,$C$6:C254,C254,$D$6:D254,D254,$B$6:B254,B254)&gt;1,"! возможен дубль","ok")))))))))</f>
        <v/>
      </c>
    </row>
    <row r="255" spans="1:13" ht="15" customHeight="1">
      <c r="A255" s="30"/>
      <c r="B255" s="31"/>
      <c r="C255" s="32"/>
      <c r="D255" s="33"/>
      <c r="E255" s="32"/>
      <c r="F255" s="32"/>
      <c r="G255" s="32"/>
      <c r="H255" s="32"/>
      <c r="I255" s="31"/>
      <c r="J255" s="34" t="str">
        <f>IF(ISNUMBER(A255),INDEX(Настройки!$K$8:$K$19,MONTH(A255))&amp;" "&amp;YEAR(A255),"")</f>
        <v/>
      </c>
      <c r="K255" s="35" t="str">
        <f>IF(C255="","",IFERROR(INDEX(Категории!$B$5:$B$47,MATCH(C255,Категории!$A$5:$A$47,0)),"?"))</f>
        <v/>
      </c>
      <c r="L255" s="34" t="str">
        <f>IF(C255="","",IFERROR(INDEX(Категории!$C$5:$C$47,MATCH(C255,Категории!$A$5:$A$47,0)),"?"))</f>
        <v/>
      </c>
      <c r="M255" s="34" t="str">
        <f>IF(AND(A255="",B255="",C255="",D255=""),"",IF(A255="","! нет даты",IF(NOT(ISNUMBER(A255)),"! дата текстом",IF(YEAR(A255)&lt;&gt;Настройки!$B$4,"! другой год",IF(C255="","! нет категории",IF(K255="?","! категории нет в списке",IF(D255="","! нет суммы",IF(NOT(ISNUMBER(D255)),"! сумма текстом",IF(COUNTIFS($A$6:A255,A255,$C$6:C255,C255,$D$6:D255,D255,$B$6:B255,B255)&gt;1,"! возможен дубль","ok")))))))))</f>
        <v/>
      </c>
    </row>
    <row r="256" spans="1:13" ht="15" customHeight="1">
      <c r="A256" s="30"/>
      <c r="B256" s="31"/>
      <c r="C256" s="32"/>
      <c r="D256" s="33"/>
      <c r="E256" s="32"/>
      <c r="F256" s="32"/>
      <c r="G256" s="32"/>
      <c r="H256" s="32"/>
      <c r="I256" s="31"/>
      <c r="J256" s="34" t="str">
        <f>IF(ISNUMBER(A256),INDEX(Настройки!$K$8:$K$19,MONTH(A256))&amp;" "&amp;YEAR(A256),"")</f>
        <v/>
      </c>
      <c r="K256" s="35" t="str">
        <f>IF(C256="","",IFERROR(INDEX(Категории!$B$5:$B$47,MATCH(C256,Категории!$A$5:$A$47,0)),"?"))</f>
        <v/>
      </c>
      <c r="L256" s="34" t="str">
        <f>IF(C256="","",IFERROR(INDEX(Категории!$C$5:$C$47,MATCH(C256,Категории!$A$5:$A$47,0)),"?"))</f>
        <v/>
      </c>
      <c r="M256" s="34" t="str">
        <f>IF(AND(A256="",B256="",C256="",D256=""),"",IF(A256="","! нет даты",IF(NOT(ISNUMBER(A256)),"! дата текстом",IF(YEAR(A256)&lt;&gt;Настройки!$B$4,"! другой год",IF(C256="","! нет категории",IF(K256="?","! категории нет в списке",IF(D256="","! нет суммы",IF(NOT(ISNUMBER(D256)),"! сумма текстом",IF(COUNTIFS($A$6:A256,A256,$C$6:C256,C256,$D$6:D256,D256,$B$6:B256,B256)&gt;1,"! возможен дубль","ok")))))))))</f>
        <v/>
      </c>
    </row>
    <row r="257" spans="1:13" ht="15" customHeight="1">
      <c r="A257" s="30"/>
      <c r="B257" s="31"/>
      <c r="C257" s="32"/>
      <c r="D257" s="33"/>
      <c r="E257" s="32"/>
      <c r="F257" s="32"/>
      <c r="G257" s="32"/>
      <c r="H257" s="32"/>
      <c r="I257" s="31"/>
      <c r="J257" s="34" t="str">
        <f>IF(ISNUMBER(A257),INDEX(Настройки!$K$8:$K$19,MONTH(A257))&amp;" "&amp;YEAR(A257),"")</f>
        <v/>
      </c>
      <c r="K257" s="35" t="str">
        <f>IF(C257="","",IFERROR(INDEX(Категории!$B$5:$B$47,MATCH(C257,Категории!$A$5:$A$47,0)),"?"))</f>
        <v/>
      </c>
      <c r="L257" s="34" t="str">
        <f>IF(C257="","",IFERROR(INDEX(Категории!$C$5:$C$47,MATCH(C257,Категории!$A$5:$A$47,0)),"?"))</f>
        <v/>
      </c>
      <c r="M257" s="34" t="str">
        <f>IF(AND(A257="",B257="",C257="",D257=""),"",IF(A257="","! нет даты",IF(NOT(ISNUMBER(A257)),"! дата текстом",IF(YEAR(A257)&lt;&gt;Настройки!$B$4,"! другой год",IF(C257="","! нет категории",IF(K257="?","! категории нет в списке",IF(D257="","! нет суммы",IF(NOT(ISNUMBER(D257)),"! сумма текстом",IF(COUNTIFS($A$6:A257,A257,$C$6:C257,C257,$D$6:D257,D257,$B$6:B257,B257)&gt;1,"! возможен дубль","ok")))))))))</f>
        <v/>
      </c>
    </row>
    <row r="258" spans="1:13" ht="15" customHeight="1">
      <c r="A258" s="30"/>
      <c r="B258" s="31"/>
      <c r="C258" s="32"/>
      <c r="D258" s="33"/>
      <c r="E258" s="32"/>
      <c r="F258" s="32"/>
      <c r="G258" s="32"/>
      <c r="H258" s="32"/>
      <c r="I258" s="31"/>
      <c r="J258" s="34" t="str">
        <f>IF(ISNUMBER(A258),INDEX(Настройки!$K$8:$K$19,MONTH(A258))&amp;" "&amp;YEAR(A258),"")</f>
        <v/>
      </c>
      <c r="K258" s="35" t="str">
        <f>IF(C258="","",IFERROR(INDEX(Категории!$B$5:$B$47,MATCH(C258,Категории!$A$5:$A$47,0)),"?"))</f>
        <v/>
      </c>
      <c r="L258" s="34" t="str">
        <f>IF(C258="","",IFERROR(INDEX(Категории!$C$5:$C$47,MATCH(C258,Категории!$A$5:$A$47,0)),"?"))</f>
        <v/>
      </c>
      <c r="M258" s="34" t="str">
        <f>IF(AND(A258="",B258="",C258="",D258=""),"",IF(A258="","! нет даты",IF(NOT(ISNUMBER(A258)),"! дата текстом",IF(YEAR(A258)&lt;&gt;Настройки!$B$4,"! другой год",IF(C258="","! нет категории",IF(K258="?","! категории нет в списке",IF(D258="","! нет суммы",IF(NOT(ISNUMBER(D258)),"! сумма текстом",IF(COUNTIFS($A$6:A258,A258,$C$6:C258,C258,$D$6:D258,D258,$B$6:B258,B258)&gt;1,"! возможен дубль","ok")))))))))</f>
        <v/>
      </c>
    </row>
    <row r="259" spans="1:13" ht="15" customHeight="1">
      <c r="A259" s="30"/>
      <c r="B259" s="31"/>
      <c r="C259" s="32"/>
      <c r="D259" s="33"/>
      <c r="E259" s="32"/>
      <c r="F259" s="32"/>
      <c r="G259" s="32"/>
      <c r="H259" s="32"/>
      <c r="I259" s="31"/>
      <c r="J259" s="34" t="str">
        <f>IF(ISNUMBER(A259),INDEX(Настройки!$K$8:$K$19,MONTH(A259))&amp;" "&amp;YEAR(A259),"")</f>
        <v/>
      </c>
      <c r="K259" s="35" t="str">
        <f>IF(C259="","",IFERROR(INDEX(Категории!$B$5:$B$47,MATCH(C259,Категории!$A$5:$A$47,0)),"?"))</f>
        <v/>
      </c>
      <c r="L259" s="34" t="str">
        <f>IF(C259="","",IFERROR(INDEX(Категории!$C$5:$C$47,MATCH(C259,Категории!$A$5:$A$47,0)),"?"))</f>
        <v/>
      </c>
      <c r="M259" s="34" t="str">
        <f>IF(AND(A259="",B259="",C259="",D259=""),"",IF(A259="","! нет даты",IF(NOT(ISNUMBER(A259)),"! дата текстом",IF(YEAR(A259)&lt;&gt;Настройки!$B$4,"! другой год",IF(C259="","! нет категории",IF(K259="?","! категории нет в списке",IF(D259="","! нет суммы",IF(NOT(ISNUMBER(D259)),"! сумма текстом",IF(COUNTIFS($A$6:A259,A259,$C$6:C259,C259,$D$6:D259,D259,$B$6:B259,B259)&gt;1,"! возможен дубль","ok")))))))))</f>
        <v/>
      </c>
    </row>
    <row r="260" spans="1:13" ht="15" customHeight="1">
      <c r="A260" s="30"/>
      <c r="B260" s="31"/>
      <c r="C260" s="32"/>
      <c r="D260" s="33"/>
      <c r="E260" s="32"/>
      <c r="F260" s="32"/>
      <c r="G260" s="32"/>
      <c r="H260" s="32"/>
      <c r="I260" s="31"/>
      <c r="J260" s="34" t="str">
        <f>IF(ISNUMBER(A260),INDEX(Настройки!$K$8:$K$19,MONTH(A260))&amp;" "&amp;YEAR(A260),"")</f>
        <v/>
      </c>
      <c r="K260" s="35" t="str">
        <f>IF(C260="","",IFERROR(INDEX(Категории!$B$5:$B$47,MATCH(C260,Категории!$A$5:$A$47,0)),"?"))</f>
        <v/>
      </c>
      <c r="L260" s="34" t="str">
        <f>IF(C260="","",IFERROR(INDEX(Категории!$C$5:$C$47,MATCH(C260,Категории!$A$5:$A$47,0)),"?"))</f>
        <v/>
      </c>
      <c r="M260" s="34" t="str">
        <f>IF(AND(A260="",B260="",C260="",D260=""),"",IF(A260="","! нет даты",IF(NOT(ISNUMBER(A260)),"! дата текстом",IF(YEAR(A260)&lt;&gt;Настройки!$B$4,"! другой год",IF(C260="","! нет категории",IF(K260="?","! категории нет в списке",IF(D260="","! нет суммы",IF(NOT(ISNUMBER(D260)),"! сумма текстом",IF(COUNTIFS($A$6:A260,A260,$C$6:C260,C260,$D$6:D260,D260,$B$6:B260,B260)&gt;1,"! возможен дубль","ok")))))))))</f>
        <v/>
      </c>
    </row>
    <row r="261" spans="1:13" ht="15" customHeight="1">
      <c r="A261" s="30"/>
      <c r="B261" s="31"/>
      <c r="C261" s="32"/>
      <c r="D261" s="33"/>
      <c r="E261" s="32"/>
      <c r="F261" s="32"/>
      <c r="G261" s="32"/>
      <c r="H261" s="32"/>
      <c r="I261" s="31"/>
      <c r="J261" s="34" t="str">
        <f>IF(ISNUMBER(A261),INDEX(Настройки!$K$8:$K$19,MONTH(A261))&amp;" "&amp;YEAR(A261),"")</f>
        <v/>
      </c>
      <c r="K261" s="35" t="str">
        <f>IF(C261="","",IFERROR(INDEX(Категории!$B$5:$B$47,MATCH(C261,Категории!$A$5:$A$47,0)),"?"))</f>
        <v/>
      </c>
      <c r="L261" s="34" t="str">
        <f>IF(C261="","",IFERROR(INDEX(Категории!$C$5:$C$47,MATCH(C261,Категории!$A$5:$A$47,0)),"?"))</f>
        <v/>
      </c>
      <c r="M261" s="34" t="str">
        <f>IF(AND(A261="",B261="",C261="",D261=""),"",IF(A261="","! нет даты",IF(NOT(ISNUMBER(A261)),"! дата текстом",IF(YEAR(A261)&lt;&gt;Настройки!$B$4,"! другой год",IF(C261="","! нет категории",IF(K261="?","! категории нет в списке",IF(D261="","! нет суммы",IF(NOT(ISNUMBER(D261)),"! сумма текстом",IF(COUNTIFS($A$6:A261,A261,$C$6:C261,C261,$D$6:D261,D261,$B$6:B261,B261)&gt;1,"! возможен дубль","ok")))))))))</f>
        <v/>
      </c>
    </row>
    <row r="262" spans="1:13" ht="15" customHeight="1">
      <c r="A262" s="30"/>
      <c r="B262" s="31"/>
      <c r="C262" s="32"/>
      <c r="D262" s="33"/>
      <c r="E262" s="32"/>
      <c r="F262" s="32"/>
      <c r="G262" s="32"/>
      <c r="H262" s="32"/>
      <c r="I262" s="31"/>
      <c r="J262" s="34" t="str">
        <f>IF(ISNUMBER(A262),INDEX(Настройки!$K$8:$K$19,MONTH(A262))&amp;" "&amp;YEAR(A262),"")</f>
        <v/>
      </c>
      <c r="K262" s="35" t="str">
        <f>IF(C262="","",IFERROR(INDEX(Категории!$B$5:$B$47,MATCH(C262,Категории!$A$5:$A$47,0)),"?"))</f>
        <v/>
      </c>
      <c r="L262" s="34" t="str">
        <f>IF(C262="","",IFERROR(INDEX(Категории!$C$5:$C$47,MATCH(C262,Категории!$A$5:$A$47,0)),"?"))</f>
        <v/>
      </c>
      <c r="M262" s="34" t="str">
        <f>IF(AND(A262="",B262="",C262="",D262=""),"",IF(A262="","! нет даты",IF(NOT(ISNUMBER(A262)),"! дата текстом",IF(YEAR(A262)&lt;&gt;Настройки!$B$4,"! другой год",IF(C262="","! нет категории",IF(K262="?","! категории нет в списке",IF(D262="","! нет суммы",IF(NOT(ISNUMBER(D262)),"! сумма текстом",IF(COUNTIFS($A$6:A262,A262,$C$6:C262,C262,$D$6:D262,D262,$B$6:B262,B262)&gt;1,"! возможен дубль","ok")))))))))</f>
        <v/>
      </c>
    </row>
    <row r="263" spans="1:13" ht="15" customHeight="1">
      <c r="A263" s="30"/>
      <c r="B263" s="31"/>
      <c r="C263" s="32"/>
      <c r="D263" s="33"/>
      <c r="E263" s="32"/>
      <c r="F263" s="32"/>
      <c r="G263" s="32"/>
      <c r="H263" s="32"/>
      <c r="I263" s="31"/>
      <c r="J263" s="34" t="str">
        <f>IF(ISNUMBER(A263),INDEX(Настройки!$K$8:$K$19,MONTH(A263))&amp;" "&amp;YEAR(A263),"")</f>
        <v/>
      </c>
      <c r="K263" s="35" t="str">
        <f>IF(C263="","",IFERROR(INDEX(Категории!$B$5:$B$47,MATCH(C263,Категории!$A$5:$A$47,0)),"?"))</f>
        <v/>
      </c>
      <c r="L263" s="34" t="str">
        <f>IF(C263="","",IFERROR(INDEX(Категории!$C$5:$C$47,MATCH(C263,Категории!$A$5:$A$47,0)),"?"))</f>
        <v/>
      </c>
      <c r="M263" s="34" t="str">
        <f>IF(AND(A263="",B263="",C263="",D263=""),"",IF(A263="","! нет даты",IF(NOT(ISNUMBER(A263)),"! дата текстом",IF(YEAR(A263)&lt;&gt;Настройки!$B$4,"! другой год",IF(C263="","! нет категории",IF(K263="?","! категории нет в списке",IF(D263="","! нет суммы",IF(NOT(ISNUMBER(D263)),"! сумма текстом",IF(COUNTIFS($A$6:A263,A263,$C$6:C263,C263,$D$6:D263,D263,$B$6:B263,B263)&gt;1,"! возможен дубль","ok")))))))))</f>
        <v/>
      </c>
    </row>
    <row r="264" spans="1:13" ht="15" customHeight="1">
      <c r="A264" s="30"/>
      <c r="B264" s="31"/>
      <c r="C264" s="32"/>
      <c r="D264" s="33"/>
      <c r="E264" s="32"/>
      <c r="F264" s="32"/>
      <c r="G264" s="32"/>
      <c r="H264" s="32"/>
      <c r="I264" s="31"/>
      <c r="J264" s="34" t="str">
        <f>IF(ISNUMBER(A264),INDEX(Настройки!$K$8:$K$19,MONTH(A264))&amp;" "&amp;YEAR(A264),"")</f>
        <v/>
      </c>
      <c r="K264" s="35" t="str">
        <f>IF(C264="","",IFERROR(INDEX(Категории!$B$5:$B$47,MATCH(C264,Категории!$A$5:$A$47,0)),"?"))</f>
        <v/>
      </c>
      <c r="L264" s="34" t="str">
        <f>IF(C264="","",IFERROR(INDEX(Категории!$C$5:$C$47,MATCH(C264,Категории!$A$5:$A$47,0)),"?"))</f>
        <v/>
      </c>
      <c r="M264" s="34" t="str">
        <f>IF(AND(A264="",B264="",C264="",D264=""),"",IF(A264="","! нет даты",IF(NOT(ISNUMBER(A264)),"! дата текстом",IF(YEAR(A264)&lt;&gt;Настройки!$B$4,"! другой год",IF(C264="","! нет категории",IF(K264="?","! категории нет в списке",IF(D264="","! нет суммы",IF(NOT(ISNUMBER(D264)),"! сумма текстом",IF(COUNTIFS($A$6:A264,A264,$C$6:C264,C264,$D$6:D264,D264,$B$6:B264,B264)&gt;1,"! возможен дубль","ok")))))))))</f>
        <v/>
      </c>
    </row>
    <row r="265" spans="1:13" ht="15" customHeight="1">
      <c r="A265" s="30"/>
      <c r="B265" s="31"/>
      <c r="C265" s="32"/>
      <c r="D265" s="33"/>
      <c r="E265" s="32"/>
      <c r="F265" s="32"/>
      <c r="G265" s="32"/>
      <c r="H265" s="32"/>
      <c r="I265" s="31"/>
      <c r="J265" s="34" t="str">
        <f>IF(ISNUMBER(A265),INDEX(Настройки!$K$8:$K$19,MONTH(A265))&amp;" "&amp;YEAR(A265),"")</f>
        <v/>
      </c>
      <c r="K265" s="35" t="str">
        <f>IF(C265="","",IFERROR(INDEX(Категории!$B$5:$B$47,MATCH(C265,Категории!$A$5:$A$47,0)),"?"))</f>
        <v/>
      </c>
      <c r="L265" s="34" t="str">
        <f>IF(C265="","",IFERROR(INDEX(Категории!$C$5:$C$47,MATCH(C265,Категории!$A$5:$A$47,0)),"?"))</f>
        <v/>
      </c>
      <c r="M265" s="34" t="str">
        <f>IF(AND(A265="",B265="",C265="",D265=""),"",IF(A265="","! нет даты",IF(NOT(ISNUMBER(A265)),"! дата текстом",IF(YEAR(A265)&lt;&gt;Настройки!$B$4,"! другой год",IF(C265="","! нет категории",IF(K265="?","! категории нет в списке",IF(D265="","! нет суммы",IF(NOT(ISNUMBER(D265)),"! сумма текстом",IF(COUNTIFS($A$6:A265,A265,$C$6:C265,C265,$D$6:D265,D265,$B$6:B265,B265)&gt;1,"! возможен дубль","ok")))))))))</f>
        <v/>
      </c>
    </row>
    <row r="266" spans="1:13" ht="15" customHeight="1">
      <c r="A266" s="30"/>
      <c r="B266" s="31"/>
      <c r="C266" s="32"/>
      <c r="D266" s="33"/>
      <c r="E266" s="32"/>
      <c r="F266" s="32"/>
      <c r="G266" s="32"/>
      <c r="H266" s="32"/>
      <c r="I266" s="31"/>
      <c r="J266" s="34" t="str">
        <f>IF(ISNUMBER(A266),INDEX(Настройки!$K$8:$K$19,MONTH(A266))&amp;" "&amp;YEAR(A266),"")</f>
        <v/>
      </c>
      <c r="K266" s="35" t="str">
        <f>IF(C266="","",IFERROR(INDEX(Категории!$B$5:$B$47,MATCH(C266,Категории!$A$5:$A$47,0)),"?"))</f>
        <v/>
      </c>
      <c r="L266" s="34" t="str">
        <f>IF(C266="","",IFERROR(INDEX(Категории!$C$5:$C$47,MATCH(C266,Категории!$A$5:$A$47,0)),"?"))</f>
        <v/>
      </c>
      <c r="M266" s="34" t="str">
        <f>IF(AND(A266="",B266="",C266="",D266=""),"",IF(A266="","! нет даты",IF(NOT(ISNUMBER(A266)),"! дата текстом",IF(YEAR(A266)&lt;&gt;Настройки!$B$4,"! другой год",IF(C266="","! нет категории",IF(K266="?","! категории нет в списке",IF(D266="","! нет суммы",IF(NOT(ISNUMBER(D266)),"! сумма текстом",IF(COUNTIFS($A$6:A266,A266,$C$6:C266,C266,$D$6:D266,D266,$B$6:B266,B266)&gt;1,"! возможен дубль","ok")))))))))</f>
        <v/>
      </c>
    </row>
    <row r="267" spans="1:13" ht="15" customHeight="1">
      <c r="A267" s="30"/>
      <c r="B267" s="31"/>
      <c r="C267" s="32"/>
      <c r="D267" s="33"/>
      <c r="E267" s="32"/>
      <c r="F267" s="32"/>
      <c r="G267" s="32"/>
      <c r="H267" s="32"/>
      <c r="I267" s="31"/>
      <c r="J267" s="34" t="str">
        <f>IF(ISNUMBER(A267),INDEX(Настройки!$K$8:$K$19,MONTH(A267))&amp;" "&amp;YEAR(A267),"")</f>
        <v/>
      </c>
      <c r="K267" s="35" t="str">
        <f>IF(C267="","",IFERROR(INDEX(Категории!$B$5:$B$47,MATCH(C267,Категории!$A$5:$A$47,0)),"?"))</f>
        <v/>
      </c>
      <c r="L267" s="34" t="str">
        <f>IF(C267="","",IFERROR(INDEX(Категории!$C$5:$C$47,MATCH(C267,Категории!$A$5:$A$47,0)),"?"))</f>
        <v/>
      </c>
      <c r="M267" s="34" t="str">
        <f>IF(AND(A267="",B267="",C267="",D267=""),"",IF(A267="","! нет даты",IF(NOT(ISNUMBER(A267)),"! дата текстом",IF(YEAR(A267)&lt;&gt;Настройки!$B$4,"! другой год",IF(C267="","! нет категории",IF(K267="?","! категории нет в списке",IF(D267="","! нет суммы",IF(NOT(ISNUMBER(D267)),"! сумма текстом",IF(COUNTIFS($A$6:A267,A267,$C$6:C267,C267,$D$6:D267,D267,$B$6:B267,B267)&gt;1,"! возможен дубль","ok")))))))))</f>
        <v/>
      </c>
    </row>
    <row r="268" spans="1:13" ht="15" customHeight="1">
      <c r="A268" s="30"/>
      <c r="B268" s="31"/>
      <c r="C268" s="32"/>
      <c r="D268" s="33"/>
      <c r="E268" s="32"/>
      <c r="F268" s="32"/>
      <c r="G268" s="32"/>
      <c r="H268" s="32"/>
      <c r="I268" s="31"/>
      <c r="J268" s="34" t="str">
        <f>IF(ISNUMBER(A268),INDEX(Настройки!$K$8:$K$19,MONTH(A268))&amp;" "&amp;YEAR(A268),"")</f>
        <v/>
      </c>
      <c r="K268" s="35" t="str">
        <f>IF(C268="","",IFERROR(INDEX(Категории!$B$5:$B$47,MATCH(C268,Категории!$A$5:$A$47,0)),"?"))</f>
        <v/>
      </c>
      <c r="L268" s="34" t="str">
        <f>IF(C268="","",IFERROR(INDEX(Категории!$C$5:$C$47,MATCH(C268,Категории!$A$5:$A$47,0)),"?"))</f>
        <v/>
      </c>
      <c r="M268" s="34" t="str">
        <f>IF(AND(A268="",B268="",C268="",D268=""),"",IF(A268="","! нет даты",IF(NOT(ISNUMBER(A268)),"! дата текстом",IF(YEAR(A268)&lt;&gt;Настройки!$B$4,"! другой год",IF(C268="","! нет категории",IF(K268="?","! категории нет в списке",IF(D268="","! нет суммы",IF(NOT(ISNUMBER(D268)),"! сумма текстом",IF(COUNTIFS($A$6:A268,A268,$C$6:C268,C268,$D$6:D268,D268,$B$6:B268,B268)&gt;1,"! возможен дубль","ok")))))))))</f>
        <v/>
      </c>
    </row>
    <row r="269" spans="1:13" ht="15" customHeight="1">
      <c r="A269" s="30"/>
      <c r="B269" s="31"/>
      <c r="C269" s="32"/>
      <c r="D269" s="33"/>
      <c r="E269" s="32"/>
      <c r="F269" s="32"/>
      <c r="G269" s="32"/>
      <c r="H269" s="32"/>
      <c r="I269" s="31"/>
      <c r="J269" s="34" t="str">
        <f>IF(ISNUMBER(A269),INDEX(Настройки!$K$8:$K$19,MONTH(A269))&amp;" "&amp;YEAR(A269),"")</f>
        <v/>
      </c>
      <c r="K269" s="35" t="str">
        <f>IF(C269="","",IFERROR(INDEX(Категории!$B$5:$B$47,MATCH(C269,Категории!$A$5:$A$47,0)),"?"))</f>
        <v/>
      </c>
      <c r="L269" s="34" t="str">
        <f>IF(C269="","",IFERROR(INDEX(Категории!$C$5:$C$47,MATCH(C269,Категории!$A$5:$A$47,0)),"?"))</f>
        <v/>
      </c>
      <c r="M269" s="34" t="str">
        <f>IF(AND(A269="",B269="",C269="",D269=""),"",IF(A269="","! нет даты",IF(NOT(ISNUMBER(A269)),"! дата текстом",IF(YEAR(A269)&lt;&gt;Настройки!$B$4,"! другой год",IF(C269="","! нет категории",IF(K269="?","! категории нет в списке",IF(D269="","! нет суммы",IF(NOT(ISNUMBER(D269)),"! сумма текстом",IF(COUNTIFS($A$6:A269,A269,$C$6:C269,C269,$D$6:D269,D269,$B$6:B269,B269)&gt;1,"! возможен дубль","ok")))))))))</f>
        <v/>
      </c>
    </row>
    <row r="270" spans="1:13" ht="15" customHeight="1">
      <c r="A270" s="30"/>
      <c r="B270" s="31"/>
      <c r="C270" s="32"/>
      <c r="D270" s="33"/>
      <c r="E270" s="32"/>
      <c r="F270" s="32"/>
      <c r="G270" s="32"/>
      <c r="H270" s="32"/>
      <c r="I270" s="31"/>
      <c r="J270" s="34" t="str">
        <f>IF(ISNUMBER(A270),INDEX(Настройки!$K$8:$K$19,MONTH(A270))&amp;" "&amp;YEAR(A270),"")</f>
        <v/>
      </c>
      <c r="K270" s="35" t="str">
        <f>IF(C270="","",IFERROR(INDEX(Категории!$B$5:$B$47,MATCH(C270,Категории!$A$5:$A$47,0)),"?"))</f>
        <v/>
      </c>
      <c r="L270" s="34" t="str">
        <f>IF(C270="","",IFERROR(INDEX(Категории!$C$5:$C$47,MATCH(C270,Категории!$A$5:$A$47,0)),"?"))</f>
        <v/>
      </c>
      <c r="M270" s="34" t="str">
        <f>IF(AND(A270="",B270="",C270="",D270=""),"",IF(A270="","! нет даты",IF(NOT(ISNUMBER(A270)),"! дата текстом",IF(YEAR(A270)&lt;&gt;Настройки!$B$4,"! другой год",IF(C270="","! нет категории",IF(K270="?","! категории нет в списке",IF(D270="","! нет суммы",IF(NOT(ISNUMBER(D270)),"! сумма текстом",IF(COUNTIFS($A$6:A270,A270,$C$6:C270,C270,$D$6:D270,D270,$B$6:B270,B270)&gt;1,"! возможен дубль","ok")))))))))</f>
        <v/>
      </c>
    </row>
    <row r="271" spans="1:13" ht="15" customHeight="1">
      <c r="A271" s="30"/>
      <c r="B271" s="31"/>
      <c r="C271" s="32"/>
      <c r="D271" s="33"/>
      <c r="E271" s="32"/>
      <c r="F271" s="32"/>
      <c r="G271" s="32"/>
      <c r="H271" s="32"/>
      <c r="I271" s="31"/>
      <c r="J271" s="34" t="str">
        <f>IF(ISNUMBER(A271),INDEX(Настройки!$K$8:$K$19,MONTH(A271))&amp;" "&amp;YEAR(A271),"")</f>
        <v/>
      </c>
      <c r="K271" s="35" t="str">
        <f>IF(C271="","",IFERROR(INDEX(Категории!$B$5:$B$47,MATCH(C271,Категории!$A$5:$A$47,0)),"?"))</f>
        <v/>
      </c>
      <c r="L271" s="34" t="str">
        <f>IF(C271="","",IFERROR(INDEX(Категории!$C$5:$C$47,MATCH(C271,Категории!$A$5:$A$47,0)),"?"))</f>
        <v/>
      </c>
      <c r="M271" s="34" t="str">
        <f>IF(AND(A271="",B271="",C271="",D271=""),"",IF(A271="","! нет даты",IF(NOT(ISNUMBER(A271)),"! дата текстом",IF(YEAR(A271)&lt;&gt;Настройки!$B$4,"! другой год",IF(C271="","! нет категории",IF(K271="?","! категории нет в списке",IF(D271="","! нет суммы",IF(NOT(ISNUMBER(D271)),"! сумма текстом",IF(COUNTIFS($A$6:A271,A271,$C$6:C271,C271,$D$6:D271,D271,$B$6:B271,B271)&gt;1,"! возможен дубль","ok")))))))))</f>
        <v/>
      </c>
    </row>
    <row r="272" spans="1:13" ht="15" customHeight="1">
      <c r="A272" s="30"/>
      <c r="B272" s="31"/>
      <c r="C272" s="32"/>
      <c r="D272" s="33"/>
      <c r="E272" s="32"/>
      <c r="F272" s="32"/>
      <c r="G272" s="32"/>
      <c r="H272" s="32"/>
      <c r="I272" s="31"/>
      <c r="J272" s="34" t="str">
        <f>IF(ISNUMBER(A272),INDEX(Настройки!$K$8:$K$19,MONTH(A272))&amp;" "&amp;YEAR(A272),"")</f>
        <v/>
      </c>
      <c r="K272" s="35" t="str">
        <f>IF(C272="","",IFERROR(INDEX(Категории!$B$5:$B$47,MATCH(C272,Категории!$A$5:$A$47,0)),"?"))</f>
        <v/>
      </c>
      <c r="L272" s="34" t="str">
        <f>IF(C272="","",IFERROR(INDEX(Категории!$C$5:$C$47,MATCH(C272,Категории!$A$5:$A$47,0)),"?"))</f>
        <v/>
      </c>
      <c r="M272" s="34" t="str">
        <f>IF(AND(A272="",B272="",C272="",D272=""),"",IF(A272="","! нет даты",IF(NOT(ISNUMBER(A272)),"! дата текстом",IF(YEAR(A272)&lt;&gt;Настройки!$B$4,"! другой год",IF(C272="","! нет категории",IF(K272="?","! категории нет в списке",IF(D272="","! нет суммы",IF(NOT(ISNUMBER(D272)),"! сумма текстом",IF(COUNTIFS($A$6:A272,A272,$C$6:C272,C272,$D$6:D272,D272,$B$6:B272,B272)&gt;1,"! возможен дубль","ok")))))))))</f>
        <v/>
      </c>
    </row>
    <row r="273" spans="1:13" ht="15" customHeight="1">
      <c r="A273" s="30"/>
      <c r="B273" s="31"/>
      <c r="C273" s="32"/>
      <c r="D273" s="33"/>
      <c r="E273" s="32"/>
      <c r="F273" s="32"/>
      <c r="G273" s="32"/>
      <c r="H273" s="32"/>
      <c r="I273" s="31"/>
      <c r="J273" s="34" t="str">
        <f>IF(ISNUMBER(A273),INDEX(Настройки!$K$8:$K$19,MONTH(A273))&amp;" "&amp;YEAR(A273),"")</f>
        <v/>
      </c>
      <c r="K273" s="35" t="str">
        <f>IF(C273="","",IFERROR(INDEX(Категории!$B$5:$B$47,MATCH(C273,Категории!$A$5:$A$47,0)),"?"))</f>
        <v/>
      </c>
      <c r="L273" s="34" t="str">
        <f>IF(C273="","",IFERROR(INDEX(Категории!$C$5:$C$47,MATCH(C273,Категории!$A$5:$A$47,0)),"?"))</f>
        <v/>
      </c>
      <c r="M273" s="34" t="str">
        <f>IF(AND(A273="",B273="",C273="",D273=""),"",IF(A273="","! нет даты",IF(NOT(ISNUMBER(A273)),"! дата текстом",IF(YEAR(A273)&lt;&gt;Настройки!$B$4,"! другой год",IF(C273="","! нет категории",IF(K273="?","! категории нет в списке",IF(D273="","! нет суммы",IF(NOT(ISNUMBER(D273)),"! сумма текстом",IF(COUNTIFS($A$6:A273,A273,$C$6:C273,C273,$D$6:D273,D273,$B$6:B273,B273)&gt;1,"! возможен дубль","ok")))))))))</f>
        <v/>
      </c>
    </row>
    <row r="274" spans="1:13" ht="15" customHeight="1">
      <c r="A274" s="30"/>
      <c r="B274" s="31"/>
      <c r="C274" s="32"/>
      <c r="D274" s="33"/>
      <c r="E274" s="32"/>
      <c r="F274" s="32"/>
      <c r="G274" s="32"/>
      <c r="H274" s="32"/>
      <c r="I274" s="31"/>
      <c r="J274" s="34" t="str">
        <f>IF(ISNUMBER(A274),INDEX(Настройки!$K$8:$K$19,MONTH(A274))&amp;" "&amp;YEAR(A274),"")</f>
        <v/>
      </c>
      <c r="K274" s="35" t="str">
        <f>IF(C274="","",IFERROR(INDEX(Категории!$B$5:$B$47,MATCH(C274,Категории!$A$5:$A$47,0)),"?"))</f>
        <v/>
      </c>
      <c r="L274" s="34" t="str">
        <f>IF(C274="","",IFERROR(INDEX(Категории!$C$5:$C$47,MATCH(C274,Категории!$A$5:$A$47,0)),"?"))</f>
        <v/>
      </c>
      <c r="M274" s="34" t="str">
        <f>IF(AND(A274="",B274="",C274="",D274=""),"",IF(A274="","! нет даты",IF(NOT(ISNUMBER(A274)),"! дата текстом",IF(YEAR(A274)&lt;&gt;Настройки!$B$4,"! другой год",IF(C274="","! нет категории",IF(K274="?","! категории нет в списке",IF(D274="","! нет суммы",IF(NOT(ISNUMBER(D274)),"! сумма текстом",IF(COUNTIFS($A$6:A274,A274,$C$6:C274,C274,$D$6:D274,D274,$B$6:B274,B274)&gt;1,"! возможен дубль","ok")))))))))</f>
        <v/>
      </c>
    </row>
    <row r="275" spans="1:13" ht="15" customHeight="1">
      <c r="A275" s="30"/>
      <c r="B275" s="31"/>
      <c r="C275" s="32"/>
      <c r="D275" s="33"/>
      <c r="E275" s="32"/>
      <c r="F275" s="32"/>
      <c r="G275" s="32"/>
      <c r="H275" s="32"/>
      <c r="I275" s="31"/>
      <c r="J275" s="34" t="str">
        <f>IF(ISNUMBER(A275),INDEX(Настройки!$K$8:$K$19,MONTH(A275))&amp;" "&amp;YEAR(A275),"")</f>
        <v/>
      </c>
      <c r="K275" s="35" t="str">
        <f>IF(C275="","",IFERROR(INDEX(Категории!$B$5:$B$47,MATCH(C275,Категории!$A$5:$A$47,0)),"?"))</f>
        <v/>
      </c>
      <c r="L275" s="34" t="str">
        <f>IF(C275="","",IFERROR(INDEX(Категории!$C$5:$C$47,MATCH(C275,Категории!$A$5:$A$47,0)),"?"))</f>
        <v/>
      </c>
      <c r="M275" s="34" t="str">
        <f>IF(AND(A275="",B275="",C275="",D275=""),"",IF(A275="","! нет даты",IF(NOT(ISNUMBER(A275)),"! дата текстом",IF(YEAR(A275)&lt;&gt;Настройки!$B$4,"! другой год",IF(C275="","! нет категории",IF(K275="?","! категории нет в списке",IF(D275="","! нет суммы",IF(NOT(ISNUMBER(D275)),"! сумма текстом",IF(COUNTIFS($A$6:A275,A275,$C$6:C275,C275,$D$6:D275,D275,$B$6:B275,B275)&gt;1,"! возможен дубль","ok")))))))))</f>
        <v/>
      </c>
    </row>
    <row r="276" spans="1:13" ht="15" customHeight="1">
      <c r="A276" s="30"/>
      <c r="B276" s="31"/>
      <c r="C276" s="32"/>
      <c r="D276" s="33"/>
      <c r="E276" s="32"/>
      <c r="F276" s="32"/>
      <c r="G276" s="32"/>
      <c r="H276" s="32"/>
      <c r="I276" s="31"/>
      <c r="J276" s="34" t="str">
        <f>IF(ISNUMBER(A276),INDEX(Настройки!$K$8:$K$19,MONTH(A276))&amp;" "&amp;YEAR(A276),"")</f>
        <v/>
      </c>
      <c r="K276" s="35" t="str">
        <f>IF(C276="","",IFERROR(INDEX(Категории!$B$5:$B$47,MATCH(C276,Категории!$A$5:$A$47,0)),"?"))</f>
        <v/>
      </c>
      <c r="L276" s="34" t="str">
        <f>IF(C276="","",IFERROR(INDEX(Категории!$C$5:$C$47,MATCH(C276,Категории!$A$5:$A$47,0)),"?"))</f>
        <v/>
      </c>
      <c r="M276" s="34" t="str">
        <f>IF(AND(A276="",B276="",C276="",D276=""),"",IF(A276="","! нет даты",IF(NOT(ISNUMBER(A276)),"! дата текстом",IF(YEAR(A276)&lt;&gt;Настройки!$B$4,"! другой год",IF(C276="","! нет категории",IF(K276="?","! категории нет в списке",IF(D276="","! нет суммы",IF(NOT(ISNUMBER(D276)),"! сумма текстом",IF(COUNTIFS($A$6:A276,A276,$C$6:C276,C276,$D$6:D276,D276,$B$6:B276,B276)&gt;1,"! возможен дубль","ok")))))))))</f>
        <v/>
      </c>
    </row>
    <row r="277" spans="1:13" ht="15" customHeight="1">
      <c r="A277" s="30"/>
      <c r="B277" s="31"/>
      <c r="C277" s="32"/>
      <c r="D277" s="33"/>
      <c r="E277" s="32"/>
      <c r="F277" s="32"/>
      <c r="G277" s="32"/>
      <c r="H277" s="32"/>
      <c r="I277" s="31"/>
      <c r="J277" s="34" t="str">
        <f>IF(ISNUMBER(A277),INDEX(Настройки!$K$8:$K$19,MONTH(A277))&amp;" "&amp;YEAR(A277),"")</f>
        <v/>
      </c>
      <c r="K277" s="35" t="str">
        <f>IF(C277="","",IFERROR(INDEX(Категории!$B$5:$B$47,MATCH(C277,Категории!$A$5:$A$47,0)),"?"))</f>
        <v/>
      </c>
      <c r="L277" s="34" t="str">
        <f>IF(C277="","",IFERROR(INDEX(Категории!$C$5:$C$47,MATCH(C277,Категории!$A$5:$A$47,0)),"?"))</f>
        <v/>
      </c>
      <c r="M277" s="34" t="str">
        <f>IF(AND(A277="",B277="",C277="",D277=""),"",IF(A277="","! нет даты",IF(NOT(ISNUMBER(A277)),"! дата текстом",IF(YEAR(A277)&lt;&gt;Настройки!$B$4,"! другой год",IF(C277="","! нет категории",IF(K277="?","! категории нет в списке",IF(D277="","! нет суммы",IF(NOT(ISNUMBER(D277)),"! сумма текстом",IF(COUNTIFS($A$6:A277,A277,$C$6:C277,C277,$D$6:D277,D277,$B$6:B277,B277)&gt;1,"! возможен дубль","ok")))))))))</f>
        <v/>
      </c>
    </row>
    <row r="278" spans="1:13" ht="15" customHeight="1">
      <c r="A278" s="30"/>
      <c r="B278" s="31"/>
      <c r="C278" s="32"/>
      <c r="D278" s="33"/>
      <c r="E278" s="32"/>
      <c r="F278" s="32"/>
      <c r="G278" s="32"/>
      <c r="H278" s="32"/>
      <c r="I278" s="31"/>
      <c r="J278" s="34" t="str">
        <f>IF(ISNUMBER(A278),INDEX(Настройки!$K$8:$K$19,MONTH(A278))&amp;" "&amp;YEAR(A278),"")</f>
        <v/>
      </c>
      <c r="K278" s="35" t="str">
        <f>IF(C278="","",IFERROR(INDEX(Категории!$B$5:$B$47,MATCH(C278,Категории!$A$5:$A$47,0)),"?"))</f>
        <v/>
      </c>
      <c r="L278" s="34" t="str">
        <f>IF(C278="","",IFERROR(INDEX(Категории!$C$5:$C$47,MATCH(C278,Категории!$A$5:$A$47,0)),"?"))</f>
        <v/>
      </c>
      <c r="M278" s="34" t="str">
        <f>IF(AND(A278="",B278="",C278="",D278=""),"",IF(A278="","! нет даты",IF(NOT(ISNUMBER(A278)),"! дата текстом",IF(YEAR(A278)&lt;&gt;Настройки!$B$4,"! другой год",IF(C278="","! нет категории",IF(K278="?","! категории нет в списке",IF(D278="","! нет суммы",IF(NOT(ISNUMBER(D278)),"! сумма текстом",IF(COUNTIFS($A$6:A278,A278,$C$6:C278,C278,$D$6:D278,D278,$B$6:B278,B278)&gt;1,"! возможен дубль","ok")))))))))</f>
        <v/>
      </c>
    </row>
    <row r="279" spans="1:13" ht="15" customHeight="1">
      <c r="A279" s="30"/>
      <c r="B279" s="31"/>
      <c r="C279" s="32"/>
      <c r="D279" s="33"/>
      <c r="E279" s="32"/>
      <c r="F279" s="32"/>
      <c r="G279" s="32"/>
      <c r="H279" s="32"/>
      <c r="I279" s="31"/>
      <c r="J279" s="34" t="str">
        <f>IF(ISNUMBER(A279),INDEX(Настройки!$K$8:$K$19,MONTH(A279))&amp;" "&amp;YEAR(A279),"")</f>
        <v/>
      </c>
      <c r="K279" s="35" t="str">
        <f>IF(C279="","",IFERROR(INDEX(Категории!$B$5:$B$47,MATCH(C279,Категории!$A$5:$A$47,0)),"?"))</f>
        <v/>
      </c>
      <c r="L279" s="34" t="str">
        <f>IF(C279="","",IFERROR(INDEX(Категории!$C$5:$C$47,MATCH(C279,Категории!$A$5:$A$47,0)),"?"))</f>
        <v/>
      </c>
      <c r="M279" s="34" t="str">
        <f>IF(AND(A279="",B279="",C279="",D279=""),"",IF(A279="","! нет даты",IF(NOT(ISNUMBER(A279)),"! дата текстом",IF(YEAR(A279)&lt;&gt;Настройки!$B$4,"! другой год",IF(C279="","! нет категории",IF(K279="?","! категории нет в списке",IF(D279="","! нет суммы",IF(NOT(ISNUMBER(D279)),"! сумма текстом",IF(COUNTIFS($A$6:A279,A279,$C$6:C279,C279,$D$6:D279,D279,$B$6:B279,B279)&gt;1,"! возможен дубль","ok")))))))))</f>
        <v/>
      </c>
    </row>
    <row r="280" spans="1:13" ht="15" customHeight="1">
      <c r="A280" s="30"/>
      <c r="B280" s="31"/>
      <c r="C280" s="32"/>
      <c r="D280" s="33"/>
      <c r="E280" s="32"/>
      <c r="F280" s="32"/>
      <c r="G280" s="32"/>
      <c r="H280" s="32"/>
      <c r="I280" s="31"/>
      <c r="J280" s="34" t="str">
        <f>IF(ISNUMBER(A280),INDEX(Настройки!$K$8:$K$19,MONTH(A280))&amp;" "&amp;YEAR(A280),"")</f>
        <v/>
      </c>
      <c r="K280" s="35" t="str">
        <f>IF(C280="","",IFERROR(INDEX(Категории!$B$5:$B$47,MATCH(C280,Категории!$A$5:$A$47,0)),"?"))</f>
        <v/>
      </c>
      <c r="L280" s="34" t="str">
        <f>IF(C280="","",IFERROR(INDEX(Категории!$C$5:$C$47,MATCH(C280,Категории!$A$5:$A$47,0)),"?"))</f>
        <v/>
      </c>
      <c r="M280" s="34" t="str">
        <f>IF(AND(A280="",B280="",C280="",D280=""),"",IF(A280="","! нет даты",IF(NOT(ISNUMBER(A280)),"! дата текстом",IF(YEAR(A280)&lt;&gt;Настройки!$B$4,"! другой год",IF(C280="","! нет категории",IF(K280="?","! категории нет в списке",IF(D280="","! нет суммы",IF(NOT(ISNUMBER(D280)),"! сумма текстом",IF(COUNTIFS($A$6:A280,A280,$C$6:C280,C280,$D$6:D280,D280,$B$6:B280,B280)&gt;1,"! возможен дубль","ok")))))))))</f>
        <v/>
      </c>
    </row>
    <row r="281" spans="1:13" ht="15" customHeight="1">
      <c r="A281" s="30"/>
      <c r="B281" s="31"/>
      <c r="C281" s="32"/>
      <c r="D281" s="33"/>
      <c r="E281" s="32"/>
      <c r="F281" s="32"/>
      <c r="G281" s="32"/>
      <c r="H281" s="32"/>
      <c r="I281" s="31"/>
      <c r="J281" s="34" t="str">
        <f>IF(ISNUMBER(A281),INDEX(Настройки!$K$8:$K$19,MONTH(A281))&amp;" "&amp;YEAR(A281),"")</f>
        <v/>
      </c>
      <c r="K281" s="35" t="str">
        <f>IF(C281="","",IFERROR(INDEX(Категории!$B$5:$B$47,MATCH(C281,Категории!$A$5:$A$47,0)),"?"))</f>
        <v/>
      </c>
      <c r="L281" s="34" t="str">
        <f>IF(C281="","",IFERROR(INDEX(Категории!$C$5:$C$47,MATCH(C281,Категории!$A$5:$A$47,0)),"?"))</f>
        <v/>
      </c>
      <c r="M281" s="34" t="str">
        <f>IF(AND(A281="",B281="",C281="",D281=""),"",IF(A281="","! нет даты",IF(NOT(ISNUMBER(A281)),"! дата текстом",IF(YEAR(A281)&lt;&gt;Настройки!$B$4,"! другой год",IF(C281="","! нет категории",IF(K281="?","! категории нет в списке",IF(D281="","! нет суммы",IF(NOT(ISNUMBER(D281)),"! сумма текстом",IF(COUNTIFS($A$6:A281,A281,$C$6:C281,C281,$D$6:D281,D281,$B$6:B281,B281)&gt;1,"! возможен дубль","ok")))))))))</f>
        <v/>
      </c>
    </row>
    <row r="282" spans="1:13" ht="15" customHeight="1">
      <c r="A282" s="30"/>
      <c r="B282" s="31"/>
      <c r="C282" s="32"/>
      <c r="D282" s="33"/>
      <c r="E282" s="32"/>
      <c r="F282" s="32"/>
      <c r="G282" s="32"/>
      <c r="H282" s="32"/>
      <c r="I282" s="31"/>
      <c r="J282" s="34" t="str">
        <f>IF(ISNUMBER(A282),INDEX(Настройки!$K$8:$K$19,MONTH(A282))&amp;" "&amp;YEAR(A282),"")</f>
        <v/>
      </c>
      <c r="K282" s="35" t="str">
        <f>IF(C282="","",IFERROR(INDEX(Категории!$B$5:$B$47,MATCH(C282,Категории!$A$5:$A$47,0)),"?"))</f>
        <v/>
      </c>
      <c r="L282" s="34" t="str">
        <f>IF(C282="","",IFERROR(INDEX(Категории!$C$5:$C$47,MATCH(C282,Категории!$A$5:$A$47,0)),"?"))</f>
        <v/>
      </c>
      <c r="M282" s="34" t="str">
        <f>IF(AND(A282="",B282="",C282="",D282=""),"",IF(A282="","! нет даты",IF(NOT(ISNUMBER(A282)),"! дата текстом",IF(YEAR(A282)&lt;&gt;Настройки!$B$4,"! другой год",IF(C282="","! нет категории",IF(K282="?","! категории нет в списке",IF(D282="","! нет суммы",IF(NOT(ISNUMBER(D282)),"! сумма текстом",IF(COUNTIFS($A$6:A282,A282,$C$6:C282,C282,$D$6:D282,D282,$B$6:B282,B282)&gt;1,"! возможен дубль","ok")))))))))</f>
        <v/>
      </c>
    </row>
    <row r="283" spans="1:13" ht="15" customHeight="1">
      <c r="A283" s="30"/>
      <c r="B283" s="31"/>
      <c r="C283" s="32"/>
      <c r="D283" s="33"/>
      <c r="E283" s="32"/>
      <c r="F283" s="32"/>
      <c r="G283" s="32"/>
      <c r="H283" s="32"/>
      <c r="I283" s="31"/>
      <c r="J283" s="34" t="str">
        <f>IF(ISNUMBER(A283),INDEX(Настройки!$K$8:$K$19,MONTH(A283))&amp;" "&amp;YEAR(A283),"")</f>
        <v/>
      </c>
      <c r="K283" s="35" t="str">
        <f>IF(C283="","",IFERROR(INDEX(Категории!$B$5:$B$47,MATCH(C283,Категории!$A$5:$A$47,0)),"?"))</f>
        <v/>
      </c>
      <c r="L283" s="34" t="str">
        <f>IF(C283="","",IFERROR(INDEX(Категории!$C$5:$C$47,MATCH(C283,Категории!$A$5:$A$47,0)),"?"))</f>
        <v/>
      </c>
      <c r="M283" s="34" t="str">
        <f>IF(AND(A283="",B283="",C283="",D283=""),"",IF(A283="","! нет даты",IF(NOT(ISNUMBER(A283)),"! дата текстом",IF(YEAR(A283)&lt;&gt;Настройки!$B$4,"! другой год",IF(C283="","! нет категории",IF(K283="?","! категории нет в списке",IF(D283="","! нет суммы",IF(NOT(ISNUMBER(D283)),"! сумма текстом",IF(COUNTIFS($A$6:A283,A283,$C$6:C283,C283,$D$6:D283,D283,$B$6:B283,B283)&gt;1,"! возможен дубль","ok")))))))))</f>
        <v/>
      </c>
    </row>
    <row r="284" spans="1:13" ht="15" customHeight="1">
      <c r="A284" s="30"/>
      <c r="B284" s="31"/>
      <c r="C284" s="32"/>
      <c r="D284" s="33"/>
      <c r="E284" s="32"/>
      <c r="F284" s="32"/>
      <c r="G284" s="32"/>
      <c r="H284" s="32"/>
      <c r="I284" s="31"/>
      <c r="J284" s="34" t="str">
        <f>IF(ISNUMBER(A284),INDEX(Настройки!$K$8:$K$19,MONTH(A284))&amp;" "&amp;YEAR(A284),"")</f>
        <v/>
      </c>
      <c r="K284" s="35" t="str">
        <f>IF(C284="","",IFERROR(INDEX(Категории!$B$5:$B$47,MATCH(C284,Категории!$A$5:$A$47,0)),"?"))</f>
        <v/>
      </c>
      <c r="L284" s="34" t="str">
        <f>IF(C284="","",IFERROR(INDEX(Категории!$C$5:$C$47,MATCH(C284,Категории!$A$5:$A$47,0)),"?"))</f>
        <v/>
      </c>
      <c r="M284" s="34" t="str">
        <f>IF(AND(A284="",B284="",C284="",D284=""),"",IF(A284="","! нет даты",IF(NOT(ISNUMBER(A284)),"! дата текстом",IF(YEAR(A284)&lt;&gt;Настройки!$B$4,"! другой год",IF(C284="","! нет категории",IF(K284="?","! категории нет в списке",IF(D284="","! нет суммы",IF(NOT(ISNUMBER(D284)),"! сумма текстом",IF(COUNTIFS($A$6:A284,A284,$C$6:C284,C284,$D$6:D284,D284,$B$6:B284,B284)&gt;1,"! возможен дубль","ok")))))))))</f>
        <v/>
      </c>
    </row>
    <row r="285" spans="1:13" ht="15" customHeight="1">
      <c r="A285" s="30"/>
      <c r="B285" s="31"/>
      <c r="C285" s="32"/>
      <c r="D285" s="33"/>
      <c r="E285" s="32"/>
      <c r="F285" s="32"/>
      <c r="G285" s="32"/>
      <c r="H285" s="32"/>
      <c r="I285" s="31"/>
      <c r="J285" s="34" t="str">
        <f>IF(ISNUMBER(A285),INDEX(Настройки!$K$8:$K$19,MONTH(A285))&amp;" "&amp;YEAR(A285),"")</f>
        <v/>
      </c>
      <c r="K285" s="35" t="str">
        <f>IF(C285="","",IFERROR(INDEX(Категории!$B$5:$B$47,MATCH(C285,Категории!$A$5:$A$47,0)),"?"))</f>
        <v/>
      </c>
      <c r="L285" s="34" t="str">
        <f>IF(C285="","",IFERROR(INDEX(Категории!$C$5:$C$47,MATCH(C285,Категории!$A$5:$A$47,0)),"?"))</f>
        <v/>
      </c>
      <c r="M285" s="34" t="str">
        <f>IF(AND(A285="",B285="",C285="",D285=""),"",IF(A285="","! нет даты",IF(NOT(ISNUMBER(A285)),"! дата текстом",IF(YEAR(A285)&lt;&gt;Настройки!$B$4,"! другой год",IF(C285="","! нет категории",IF(K285="?","! категории нет в списке",IF(D285="","! нет суммы",IF(NOT(ISNUMBER(D285)),"! сумма текстом",IF(COUNTIFS($A$6:A285,A285,$C$6:C285,C285,$D$6:D285,D285,$B$6:B285,B285)&gt;1,"! возможен дубль","ok")))))))))</f>
        <v/>
      </c>
    </row>
    <row r="286" spans="1:13" ht="15" customHeight="1">
      <c r="A286" s="30"/>
      <c r="B286" s="31"/>
      <c r="C286" s="32"/>
      <c r="D286" s="33"/>
      <c r="E286" s="32"/>
      <c r="F286" s="32"/>
      <c r="G286" s="32"/>
      <c r="H286" s="32"/>
      <c r="I286" s="31"/>
      <c r="J286" s="34" t="str">
        <f>IF(ISNUMBER(A286),INDEX(Настройки!$K$8:$K$19,MONTH(A286))&amp;" "&amp;YEAR(A286),"")</f>
        <v/>
      </c>
      <c r="K286" s="35" t="str">
        <f>IF(C286="","",IFERROR(INDEX(Категории!$B$5:$B$47,MATCH(C286,Категории!$A$5:$A$47,0)),"?"))</f>
        <v/>
      </c>
      <c r="L286" s="34" t="str">
        <f>IF(C286="","",IFERROR(INDEX(Категории!$C$5:$C$47,MATCH(C286,Категории!$A$5:$A$47,0)),"?"))</f>
        <v/>
      </c>
      <c r="M286" s="34" t="str">
        <f>IF(AND(A286="",B286="",C286="",D286=""),"",IF(A286="","! нет даты",IF(NOT(ISNUMBER(A286)),"! дата текстом",IF(YEAR(A286)&lt;&gt;Настройки!$B$4,"! другой год",IF(C286="","! нет категории",IF(K286="?","! категории нет в списке",IF(D286="","! нет суммы",IF(NOT(ISNUMBER(D286)),"! сумма текстом",IF(COUNTIFS($A$6:A286,A286,$C$6:C286,C286,$D$6:D286,D286,$B$6:B286,B286)&gt;1,"! возможен дубль","ok")))))))))</f>
        <v/>
      </c>
    </row>
    <row r="287" spans="1:13" ht="15" customHeight="1">
      <c r="A287" s="30"/>
      <c r="B287" s="31"/>
      <c r="C287" s="32"/>
      <c r="D287" s="33"/>
      <c r="E287" s="32"/>
      <c r="F287" s="32"/>
      <c r="G287" s="32"/>
      <c r="H287" s="32"/>
      <c r="I287" s="31"/>
      <c r="J287" s="34" t="str">
        <f>IF(ISNUMBER(A287),INDEX(Настройки!$K$8:$K$19,MONTH(A287))&amp;" "&amp;YEAR(A287),"")</f>
        <v/>
      </c>
      <c r="K287" s="35" t="str">
        <f>IF(C287="","",IFERROR(INDEX(Категории!$B$5:$B$47,MATCH(C287,Категории!$A$5:$A$47,0)),"?"))</f>
        <v/>
      </c>
      <c r="L287" s="34" t="str">
        <f>IF(C287="","",IFERROR(INDEX(Категории!$C$5:$C$47,MATCH(C287,Категории!$A$5:$A$47,0)),"?"))</f>
        <v/>
      </c>
      <c r="M287" s="34" t="str">
        <f>IF(AND(A287="",B287="",C287="",D287=""),"",IF(A287="","! нет даты",IF(NOT(ISNUMBER(A287)),"! дата текстом",IF(YEAR(A287)&lt;&gt;Настройки!$B$4,"! другой год",IF(C287="","! нет категории",IF(K287="?","! категории нет в списке",IF(D287="","! нет суммы",IF(NOT(ISNUMBER(D287)),"! сумма текстом",IF(COUNTIFS($A$6:A287,A287,$C$6:C287,C287,$D$6:D287,D287,$B$6:B287,B287)&gt;1,"! возможен дубль","ok")))))))))</f>
        <v/>
      </c>
    </row>
    <row r="288" spans="1:13" ht="15" customHeight="1">
      <c r="A288" s="30"/>
      <c r="B288" s="31"/>
      <c r="C288" s="32"/>
      <c r="D288" s="33"/>
      <c r="E288" s="32"/>
      <c r="F288" s="32"/>
      <c r="G288" s="32"/>
      <c r="H288" s="32"/>
      <c r="I288" s="31"/>
      <c r="J288" s="34" t="str">
        <f>IF(ISNUMBER(A288),INDEX(Настройки!$K$8:$K$19,MONTH(A288))&amp;" "&amp;YEAR(A288),"")</f>
        <v/>
      </c>
      <c r="K288" s="35" t="str">
        <f>IF(C288="","",IFERROR(INDEX(Категории!$B$5:$B$47,MATCH(C288,Категории!$A$5:$A$47,0)),"?"))</f>
        <v/>
      </c>
      <c r="L288" s="34" t="str">
        <f>IF(C288="","",IFERROR(INDEX(Категории!$C$5:$C$47,MATCH(C288,Категории!$A$5:$A$47,0)),"?"))</f>
        <v/>
      </c>
      <c r="M288" s="34" t="str">
        <f>IF(AND(A288="",B288="",C288="",D288=""),"",IF(A288="","! нет даты",IF(NOT(ISNUMBER(A288)),"! дата текстом",IF(YEAR(A288)&lt;&gt;Настройки!$B$4,"! другой год",IF(C288="","! нет категории",IF(K288="?","! категории нет в списке",IF(D288="","! нет суммы",IF(NOT(ISNUMBER(D288)),"! сумма текстом",IF(COUNTIFS($A$6:A288,A288,$C$6:C288,C288,$D$6:D288,D288,$B$6:B288,B288)&gt;1,"! возможен дубль","ok")))))))))</f>
        <v/>
      </c>
    </row>
    <row r="289" spans="1:13" ht="15" customHeight="1">
      <c r="A289" s="30"/>
      <c r="B289" s="31"/>
      <c r="C289" s="32"/>
      <c r="D289" s="33"/>
      <c r="E289" s="32"/>
      <c r="F289" s="32"/>
      <c r="G289" s="32"/>
      <c r="H289" s="32"/>
      <c r="I289" s="31"/>
      <c r="J289" s="34" t="str">
        <f>IF(ISNUMBER(A289),INDEX(Настройки!$K$8:$K$19,MONTH(A289))&amp;" "&amp;YEAR(A289),"")</f>
        <v/>
      </c>
      <c r="K289" s="35" t="str">
        <f>IF(C289="","",IFERROR(INDEX(Категории!$B$5:$B$47,MATCH(C289,Категории!$A$5:$A$47,0)),"?"))</f>
        <v/>
      </c>
      <c r="L289" s="34" t="str">
        <f>IF(C289="","",IFERROR(INDEX(Категории!$C$5:$C$47,MATCH(C289,Категории!$A$5:$A$47,0)),"?"))</f>
        <v/>
      </c>
      <c r="M289" s="34" t="str">
        <f>IF(AND(A289="",B289="",C289="",D289=""),"",IF(A289="","! нет даты",IF(NOT(ISNUMBER(A289)),"! дата текстом",IF(YEAR(A289)&lt;&gt;Настройки!$B$4,"! другой год",IF(C289="","! нет категории",IF(K289="?","! категории нет в списке",IF(D289="","! нет суммы",IF(NOT(ISNUMBER(D289)),"! сумма текстом",IF(COUNTIFS($A$6:A289,A289,$C$6:C289,C289,$D$6:D289,D289,$B$6:B289,B289)&gt;1,"! возможен дубль","ok")))))))))</f>
        <v/>
      </c>
    </row>
    <row r="290" spans="1:13" ht="15" customHeight="1">
      <c r="A290" s="30"/>
      <c r="B290" s="31"/>
      <c r="C290" s="32"/>
      <c r="D290" s="33"/>
      <c r="E290" s="32"/>
      <c r="F290" s="32"/>
      <c r="G290" s="32"/>
      <c r="H290" s="32"/>
      <c r="I290" s="31"/>
      <c r="J290" s="34" t="str">
        <f>IF(ISNUMBER(A290),INDEX(Настройки!$K$8:$K$19,MONTH(A290))&amp;" "&amp;YEAR(A290),"")</f>
        <v/>
      </c>
      <c r="K290" s="35" t="str">
        <f>IF(C290="","",IFERROR(INDEX(Категории!$B$5:$B$47,MATCH(C290,Категории!$A$5:$A$47,0)),"?"))</f>
        <v/>
      </c>
      <c r="L290" s="34" t="str">
        <f>IF(C290="","",IFERROR(INDEX(Категории!$C$5:$C$47,MATCH(C290,Категории!$A$5:$A$47,0)),"?"))</f>
        <v/>
      </c>
      <c r="M290" s="34" t="str">
        <f>IF(AND(A290="",B290="",C290="",D290=""),"",IF(A290="","! нет даты",IF(NOT(ISNUMBER(A290)),"! дата текстом",IF(YEAR(A290)&lt;&gt;Настройки!$B$4,"! другой год",IF(C290="","! нет категории",IF(K290="?","! категории нет в списке",IF(D290="","! нет суммы",IF(NOT(ISNUMBER(D290)),"! сумма текстом",IF(COUNTIFS($A$6:A290,A290,$C$6:C290,C290,$D$6:D290,D290,$B$6:B290,B290)&gt;1,"! возможен дубль","ok")))))))))</f>
        <v/>
      </c>
    </row>
    <row r="291" spans="1:13" ht="15" customHeight="1">
      <c r="A291" s="30"/>
      <c r="B291" s="31"/>
      <c r="C291" s="32"/>
      <c r="D291" s="33"/>
      <c r="E291" s="32"/>
      <c r="F291" s="32"/>
      <c r="G291" s="32"/>
      <c r="H291" s="32"/>
      <c r="I291" s="31"/>
      <c r="J291" s="34" t="str">
        <f>IF(ISNUMBER(A291),INDEX(Настройки!$K$8:$K$19,MONTH(A291))&amp;" "&amp;YEAR(A291),"")</f>
        <v/>
      </c>
      <c r="K291" s="35" t="str">
        <f>IF(C291="","",IFERROR(INDEX(Категории!$B$5:$B$47,MATCH(C291,Категории!$A$5:$A$47,0)),"?"))</f>
        <v/>
      </c>
      <c r="L291" s="34" t="str">
        <f>IF(C291="","",IFERROR(INDEX(Категории!$C$5:$C$47,MATCH(C291,Категории!$A$5:$A$47,0)),"?"))</f>
        <v/>
      </c>
      <c r="M291" s="34" t="str">
        <f>IF(AND(A291="",B291="",C291="",D291=""),"",IF(A291="","! нет даты",IF(NOT(ISNUMBER(A291)),"! дата текстом",IF(YEAR(A291)&lt;&gt;Настройки!$B$4,"! другой год",IF(C291="","! нет категории",IF(K291="?","! категории нет в списке",IF(D291="","! нет суммы",IF(NOT(ISNUMBER(D291)),"! сумма текстом",IF(COUNTIFS($A$6:A291,A291,$C$6:C291,C291,$D$6:D291,D291,$B$6:B291,B291)&gt;1,"! возможен дубль","ok")))))))))</f>
        <v/>
      </c>
    </row>
    <row r="292" spans="1:13" ht="15" customHeight="1">
      <c r="A292" s="30"/>
      <c r="B292" s="31"/>
      <c r="C292" s="32"/>
      <c r="D292" s="33"/>
      <c r="E292" s="32"/>
      <c r="F292" s="32"/>
      <c r="G292" s="32"/>
      <c r="H292" s="32"/>
      <c r="I292" s="31"/>
      <c r="J292" s="34" t="str">
        <f>IF(ISNUMBER(A292),INDEX(Настройки!$K$8:$K$19,MONTH(A292))&amp;" "&amp;YEAR(A292),"")</f>
        <v/>
      </c>
      <c r="K292" s="35" t="str">
        <f>IF(C292="","",IFERROR(INDEX(Категории!$B$5:$B$47,MATCH(C292,Категории!$A$5:$A$47,0)),"?"))</f>
        <v/>
      </c>
      <c r="L292" s="34" t="str">
        <f>IF(C292="","",IFERROR(INDEX(Категории!$C$5:$C$47,MATCH(C292,Категории!$A$5:$A$47,0)),"?"))</f>
        <v/>
      </c>
      <c r="M292" s="34" t="str">
        <f>IF(AND(A292="",B292="",C292="",D292=""),"",IF(A292="","! нет даты",IF(NOT(ISNUMBER(A292)),"! дата текстом",IF(YEAR(A292)&lt;&gt;Настройки!$B$4,"! другой год",IF(C292="","! нет категории",IF(K292="?","! категории нет в списке",IF(D292="","! нет суммы",IF(NOT(ISNUMBER(D292)),"! сумма текстом",IF(COUNTIFS($A$6:A292,A292,$C$6:C292,C292,$D$6:D292,D292,$B$6:B292,B292)&gt;1,"! возможен дубль","ok")))))))))</f>
        <v/>
      </c>
    </row>
    <row r="293" spans="1:13" ht="15" customHeight="1">
      <c r="A293" s="30"/>
      <c r="B293" s="31"/>
      <c r="C293" s="32"/>
      <c r="D293" s="33"/>
      <c r="E293" s="32"/>
      <c r="F293" s="32"/>
      <c r="G293" s="32"/>
      <c r="H293" s="32"/>
      <c r="I293" s="31"/>
      <c r="J293" s="34" t="str">
        <f>IF(ISNUMBER(A293),INDEX(Настройки!$K$8:$K$19,MONTH(A293))&amp;" "&amp;YEAR(A293),"")</f>
        <v/>
      </c>
      <c r="K293" s="35" t="str">
        <f>IF(C293="","",IFERROR(INDEX(Категории!$B$5:$B$47,MATCH(C293,Категории!$A$5:$A$47,0)),"?"))</f>
        <v/>
      </c>
      <c r="L293" s="34" t="str">
        <f>IF(C293="","",IFERROR(INDEX(Категории!$C$5:$C$47,MATCH(C293,Категории!$A$5:$A$47,0)),"?"))</f>
        <v/>
      </c>
      <c r="M293" s="34" t="str">
        <f>IF(AND(A293="",B293="",C293="",D293=""),"",IF(A293="","! нет даты",IF(NOT(ISNUMBER(A293)),"! дата текстом",IF(YEAR(A293)&lt;&gt;Настройки!$B$4,"! другой год",IF(C293="","! нет категории",IF(K293="?","! категории нет в списке",IF(D293="","! нет суммы",IF(NOT(ISNUMBER(D293)),"! сумма текстом",IF(COUNTIFS($A$6:A293,A293,$C$6:C293,C293,$D$6:D293,D293,$B$6:B293,B293)&gt;1,"! возможен дубль","ok")))))))))</f>
        <v/>
      </c>
    </row>
    <row r="294" spans="1:13" ht="15" customHeight="1">
      <c r="A294" s="30"/>
      <c r="B294" s="31"/>
      <c r="C294" s="32"/>
      <c r="D294" s="33"/>
      <c r="E294" s="32"/>
      <c r="F294" s="32"/>
      <c r="G294" s="32"/>
      <c r="H294" s="32"/>
      <c r="I294" s="31"/>
      <c r="J294" s="34" t="str">
        <f>IF(ISNUMBER(A294),INDEX(Настройки!$K$8:$K$19,MONTH(A294))&amp;" "&amp;YEAR(A294),"")</f>
        <v/>
      </c>
      <c r="K294" s="35" t="str">
        <f>IF(C294="","",IFERROR(INDEX(Категории!$B$5:$B$47,MATCH(C294,Категории!$A$5:$A$47,0)),"?"))</f>
        <v/>
      </c>
      <c r="L294" s="34" t="str">
        <f>IF(C294="","",IFERROR(INDEX(Категории!$C$5:$C$47,MATCH(C294,Категории!$A$5:$A$47,0)),"?"))</f>
        <v/>
      </c>
      <c r="M294" s="34" t="str">
        <f>IF(AND(A294="",B294="",C294="",D294=""),"",IF(A294="","! нет даты",IF(NOT(ISNUMBER(A294)),"! дата текстом",IF(YEAR(A294)&lt;&gt;Настройки!$B$4,"! другой год",IF(C294="","! нет категории",IF(K294="?","! категории нет в списке",IF(D294="","! нет суммы",IF(NOT(ISNUMBER(D294)),"! сумма текстом",IF(COUNTIFS($A$6:A294,A294,$C$6:C294,C294,$D$6:D294,D294,$B$6:B294,B294)&gt;1,"! возможен дубль","ok")))))))))</f>
        <v/>
      </c>
    </row>
    <row r="295" spans="1:13" ht="15" customHeight="1">
      <c r="A295" s="30"/>
      <c r="B295" s="31"/>
      <c r="C295" s="32"/>
      <c r="D295" s="33"/>
      <c r="E295" s="32"/>
      <c r="F295" s="32"/>
      <c r="G295" s="32"/>
      <c r="H295" s="32"/>
      <c r="I295" s="31"/>
      <c r="J295" s="34" t="str">
        <f>IF(ISNUMBER(A295),INDEX(Настройки!$K$8:$K$19,MONTH(A295))&amp;" "&amp;YEAR(A295),"")</f>
        <v/>
      </c>
      <c r="K295" s="35" t="str">
        <f>IF(C295="","",IFERROR(INDEX(Категории!$B$5:$B$47,MATCH(C295,Категории!$A$5:$A$47,0)),"?"))</f>
        <v/>
      </c>
      <c r="L295" s="34" t="str">
        <f>IF(C295="","",IFERROR(INDEX(Категории!$C$5:$C$47,MATCH(C295,Категории!$A$5:$A$47,0)),"?"))</f>
        <v/>
      </c>
      <c r="M295" s="34" t="str">
        <f>IF(AND(A295="",B295="",C295="",D295=""),"",IF(A295="","! нет даты",IF(NOT(ISNUMBER(A295)),"! дата текстом",IF(YEAR(A295)&lt;&gt;Настройки!$B$4,"! другой год",IF(C295="","! нет категории",IF(K295="?","! категории нет в списке",IF(D295="","! нет суммы",IF(NOT(ISNUMBER(D295)),"! сумма текстом",IF(COUNTIFS($A$6:A295,A295,$C$6:C295,C295,$D$6:D295,D295,$B$6:B295,B295)&gt;1,"! возможен дубль","ok")))))))))</f>
        <v/>
      </c>
    </row>
    <row r="296" spans="1:13" ht="15" customHeight="1">
      <c r="A296" s="30"/>
      <c r="B296" s="31"/>
      <c r="C296" s="32"/>
      <c r="D296" s="33"/>
      <c r="E296" s="32"/>
      <c r="F296" s="32"/>
      <c r="G296" s="32"/>
      <c r="H296" s="32"/>
      <c r="I296" s="31"/>
      <c r="J296" s="34" t="str">
        <f>IF(ISNUMBER(A296),INDEX(Настройки!$K$8:$K$19,MONTH(A296))&amp;" "&amp;YEAR(A296),"")</f>
        <v/>
      </c>
      <c r="K296" s="35" t="str">
        <f>IF(C296="","",IFERROR(INDEX(Категории!$B$5:$B$47,MATCH(C296,Категории!$A$5:$A$47,0)),"?"))</f>
        <v/>
      </c>
      <c r="L296" s="34" t="str">
        <f>IF(C296="","",IFERROR(INDEX(Категории!$C$5:$C$47,MATCH(C296,Категории!$A$5:$A$47,0)),"?"))</f>
        <v/>
      </c>
      <c r="M296" s="34" t="str">
        <f>IF(AND(A296="",B296="",C296="",D296=""),"",IF(A296="","! нет даты",IF(NOT(ISNUMBER(A296)),"! дата текстом",IF(YEAR(A296)&lt;&gt;Настройки!$B$4,"! другой год",IF(C296="","! нет категории",IF(K296="?","! категории нет в списке",IF(D296="","! нет суммы",IF(NOT(ISNUMBER(D296)),"! сумма текстом",IF(COUNTIFS($A$6:A296,A296,$C$6:C296,C296,$D$6:D296,D296,$B$6:B296,B296)&gt;1,"! возможен дубль","ok")))))))))</f>
        <v/>
      </c>
    </row>
    <row r="297" spans="1:13" ht="15" customHeight="1">
      <c r="A297" s="30"/>
      <c r="B297" s="31"/>
      <c r="C297" s="32"/>
      <c r="D297" s="33"/>
      <c r="E297" s="32"/>
      <c r="F297" s="32"/>
      <c r="G297" s="32"/>
      <c r="H297" s="32"/>
      <c r="I297" s="31"/>
      <c r="J297" s="34" t="str">
        <f>IF(ISNUMBER(A297),INDEX(Настройки!$K$8:$K$19,MONTH(A297))&amp;" "&amp;YEAR(A297),"")</f>
        <v/>
      </c>
      <c r="K297" s="35" t="str">
        <f>IF(C297="","",IFERROR(INDEX(Категории!$B$5:$B$47,MATCH(C297,Категории!$A$5:$A$47,0)),"?"))</f>
        <v/>
      </c>
      <c r="L297" s="34" t="str">
        <f>IF(C297="","",IFERROR(INDEX(Категории!$C$5:$C$47,MATCH(C297,Категории!$A$5:$A$47,0)),"?"))</f>
        <v/>
      </c>
      <c r="M297" s="34" t="str">
        <f>IF(AND(A297="",B297="",C297="",D297=""),"",IF(A297="","! нет даты",IF(NOT(ISNUMBER(A297)),"! дата текстом",IF(YEAR(A297)&lt;&gt;Настройки!$B$4,"! другой год",IF(C297="","! нет категории",IF(K297="?","! категории нет в списке",IF(D297="","! нет суммы",IF(NOT(ISNUMBER(D297)),"! сумма текстом",IF(COUNTIFS($A$6:A297,A297,$C$6:C297,C297,$D$6:D297,D297,$B$6:B297,B297)&gt;1,"! возможен дубль","ok")))))))))</f>
        <v/>
      </c>
    </row>
    <row r="298" spans="1:13" ht="15" customHeight="1">
      <c r="A298" s="30"/>
      <c r="B298" s="31"/>
      <c r="C298" s="32"/>
      <c r="D298" s="33"/>
      <c r="E298" s="32"/>
      <c r="F298" s="32"/>
      <c r="G298" s="32"/>
      <c r="H298" s="32"/>
      <c r="I298" s="31"/>
      <c r="J298" s="34" t="str">
        <f>IF(ISNUMBER(A298),INDEX(Настройки!$K$8:$K$19,MONTH(A298))&amp;" "&amp;YEAR(A298),"")</f>
        <v/>
      </c>
      <c r="K298" s="35" t="str">
        <f>IF(C298="","",IFERROR(INDEX(Категории!$B$5:$B$47,MATCH(C298,Категории!$A$5:$A$47,0)),"?"))</f>
        <v/>
      </c>
      <c r="L298" s="34" t="str">
        <f>IF(C298="","",IFERROR(INDEX(Категории!$C$5:$C$47,MATCH(C298,Категории!$A$5:$A$47,0)),"?"))</f>
        <v/>
      </c>
      <c r="M298" s="34" t="str">
        <f>IF(AND(A298="",B298="",C298="",D298=""),"",IF(A298="","! нет даты",IF(NOT(ISNUMBER(A298)),"! дата текстом",IF(YEAR(A298)&lt;&gt;Настройки!$B$4,"! другой год",IF(C298="","! нет категории",IF(K298="?","! категории нет в списке",IF(D298="","! нет суммы",IF(NOT(ISNUMBER(D298)),"! сумма текстом",IF(COUNTIFS($A$6:A298,A298,$C$6:C298,C298,$D$6:D298,D298,$B$6:B298,B298)&gt;1,"! возможен дубль","ok")))))))))</f>
        <v/>
      </c>
    </row>
    <row r="299" spans="1:13" ht="15" customHeight="1">
      <c r="A299" s="30"/>
      <c r="B299" s="31"/>
      <c r="C299" s="32"/>
      <c r="D299" s="33"/>
      <c r="E299" s="32"/>
      <c r="F299" s="32"/>
      <c r="G299" s="32"/>
      <c r="H299" s="32"/>
      <c r="I299" s="31"/>
      <c r="J299" s="34" t="str">
        <f>IF(ISNUMBER(A299),INDEX(Настройки!$K$8:$K$19,MONTH(A299))&amp;" "&amp;YEAR(A299),"")</f>
        <v/>
      </c>
      <c r="K299" s="35" t="str">
        <f>IF(C299="","",IFERROR(INDEX(Категории!$B$5:$B$47,MATCH(C299,Категории!$A$5:$A$47,0)),"?"))</f>
        <v/>
      </c>
      <c r="L299" s="34" t="str">
        <f>IF(C299="","",IFERROR(INDEX(Категории!$C$5:$C$47,MATCH(C299,Категории!$A$5:$A$47,0)),"?"))</f>
        <v/>
      </c>
      <c r="M299" s="34" t="str">
        <f>IF(AND(A299="",B299="",C299="",D299=""),"",IF(A299="","! нет даты",IF(NOT(ISNUMBER(A299)),"! дата текстом",IF(YEAR(A299)&lt;&gt;Настройки!$B$4,"! другой год",IF(C299="","! нет категории",IF(K299="?","! категории нет в списке",IF(D299="","! нет суммы",IF(NOT(ISNUMBER(D299)),"! сумма текстом",IF(COUNTIFS($A$6:A299,A299,$C$6:C299,C299,$D$6:D299,D299,$B$6:B299,B299)&gt;1,"! возможен дубль","ok")))))))))</f>
        <v/>
      </c>
    </row>
    <row r="300" spans="1:13" ht="15" customHeight="1">
      <c r="A300" s="30"/>
      <c r="B300" s="31"/>
      <c r="C300" s="32"/>
      <c r="D300" s="33"/>
      <c r="E300" s="32"/>
      <c r="F300" s="32"/>
      <c r="G300" s="32"/>
      <c r="H300" s="32"/>
      <c r="I300" s="31"/>
      <c r="J300" s="34" t="str">
        <f>IF(ISNUMBER(A300),INDEX(Настройки!$K$8:$K$19,MONTH(A300))&amp;" "&amp;YEAR(A300),"")</f>
        <v/>
      </c>
      <c r="K300" s="35" t="str">
        <f>IF(C300="","",IFERROR(INDEX(Категории!$B$5:$B$47,MATCH(C300,Категории!$A$5:$A$47,0)),"?"))</f>
        <v/>
      </c>
      <c r="L300" s="34" t="str">
        <f>IF(C300="","",IFERROR(INDEX(Категории!$C$5:$C$47,MATCH(C300,Категории!$A$5:$A$47,0)),"?"))</f>
        <v/>
      </c>
      <c r="M300" s="34" t="str">
        <f>IF(AND(A300="",B300="",C300="",D300=""),"",IF(A300="","! нет даты",IF(NOT(ISNUMBER(A300)),"! дата текстом",IF(YEAR(A300)&lt;&gt;Настройки!$B$4,"! другой год",IF(C300="","! нет категории",IF(K300="?","! категории нет в списке",IF(D300="","! нет суммы",IF(NOT(ISNUMBER(D300)),"! сумма текстом",IF(COUNTIFS($A$6:A300,A300,$C$6:C300,C300,$D$6:D300,D300,$B$6:B300,B300)&gt;1,"! возможен дубль","ok")))))))))</f>
        <v/>
      </c>
    </row>
    <row r="301" spans="1:13" ht="15" customHeight="1">
      <c r="A301" s="30"/>
      <c r="B301" s="31"/>
      <c r="C301" s="32"/>
      <c r="D301" s="33"/>
      <c r="E301" s="32"/>
      <c r="F301" s="32"/>
      <c r="G301" s="32"/>
      <c r="H301" s="32"/>
      <c r="I301" s="31"/>
      <c r="J301" s="34" t="str">
        <f>IF(ISNUMBER(A301),INDEX(Настройки!$K$8:$K$19,MONTH(A301))&amp;" "&amp;YEAR(A301),"")</f>
        <v/>
      </c>
      <c r="K301" s="35" t="str">
        <f>IF(C301="","",IFERROR(INDEX(Категории!$B$5:$B$47,MATCH(C301,Категории!$A$5:$A$47,0)),"?"))</f>
        <v/>
      </c>
      <c r="L301" s="34" t="str">
        <f>IF(C301="","",IFERROR(INDEX(Категории!$C$5:$C$47,MATCH(C301,Категории!$A$5:$A$47,0)),"?"))</f>
        <v/>
      </c>
      <c r="M301" s="34" t="str">
        <f>IF(AND(A301="",B301="",C301="",D301=""),"",IF(A301="","! нет даты",IF(NOT(ISNUMBER(A301)),"! дата текстом",IF(YEAR(A301)&lt;&gt;Настройки!$B$4,"! другой год",IF(C301="","! нет категории",IF(K301="?","! категории нет в списке",IF(D301="","! нет суммы",IF(NOT(ISNUMBER(D301)),"! сумма текстом",IF(COUNTIFS($A$6:A301,A301,$C$6:C301,C301,$D$6:D301,D301,$B$6:B301,B301)&gt;1,"! возможен дубль","ok")))))))))</f>
        <v/>
      </c>
    </row>
    <row r="302" spans="1:13" ht="15" customHeight="1">
      <c r="A302" s="30"/>
      <c r="B302" s="31"/>
      <c r="C302" s="32"/>
      <c r="D302" s="33"/>
      <c r="E302" s="32"/>
      <c r="F302" s="32"/>
      <c r="G302" s="32"/>
      <c r="H302" s="32"/>
      <c r="I302" s="31"/>
      <c r="J302" s="34" t="str">
        <f>IF(ISNUMBER(A302),INDEX(Настройки!$K$8:$K$19,MONTH(A302))&amp;" "&amp;YEAR(A302),"")</f>
        <v/>
      </c>
      <c r="K302" s="35" t="str">
        <f>IF(C302="","",IFERROR(INDEX(Категории!$B$5:$B$47,MATCH(C302,Категории!$A$5:$A$47,0)),"?"))</f>
        <v/>
      </c>
      <c r="L302" s="34" t="str">
        <f>IF(C302="","",IFERROR(INDEX(Категории!$C$5:$C$47,MATCH(C302,Категории!$A$5:$A$47,0)),"?"))</f>
        <v/>
      </c>
      <c r="M302" s="34" t="str">
        <f>IF(AND(A302="",B302="",C302="",D302=""),"",IF(A302="","! нет даты",IF(NOT(ISNUMBER(A302)),"! дата текстом",IF(YEAR(A302)&lt;&gt;Настройки!$B$4,"! другой год",IF(C302="","! нет категории",IF(K302="?","! категории нет в списке",IF(D302="","! нет суммы",IF(NOT(ISNUMBER(D302)),"! сумма текстом",IF(COUNTIFS($A$6:A302,A302,$C$6:C302,C302,$D$6:D302,D302,$B$6:B302,B302)&gt;1,"! возможен дубль","ok")))))))))</f>
        <v/>
      </c>
    </row>
    <row r="303" spans="1:13" ht="15" customHeight="1">
      <c r="A303" s="30"/>
      <c r="B303" s="31"/>
      <c r="C303" s="32"/>
      <c r="D303" s="33"/>
      <c r="E303" s="32"/>
      <c r="F303" s="32"/>
      <c r="G303" s="32"/>
      <c r="H303" s="32"/>
      <c r="I303" s="31"/>
      <c r="J303" s="34" t="str">
        <f>IF(ISNUMBER(A303),INDEX(Настройки!$K$8:$K$19,MONTH(A303))&amp;" "&amp;YEAR(A303),"")</f>
        <v/>
      </c>
      <c r="K303" s="35" t="str">
        <f>IF(C303="","",IFERROR(INDEX(Категории!$B$5:$B$47,MATCH(C303,Категории!$A$5:$A$47,0)),"?"))</f>
        <v/>
      </c>
      <c r="L303" s="34" t="str">
        <f>IF(C303="","",IFERROR(INDEX(Категории!$C$5:$C$47,MATCH(C303,Категории!$A$5:$A$47,0)),"?"))</f>
        <v/>
      </c>
      <c r="M303" s="34" t="str">
        <f>IF(AND(A303="",B303="",C303="",D303=""),"",IF(A303="","! нет даты",IF(NOT(ISNUMBER(A303)),"! дата текстом",IF(YEAR(A303)&lt;&gt;Настройки!$B$4,"! другой год",IF(C303="","! нет категории",IF(K303="?","! категории нет в списке",IF(D303="","! нет суммы",IF(NOT(ISNUMBER(D303)),"! сумма текстом",IF(COUNTIFS($A$6:A303,A303,$C$6:C303,C303,$D$6:D303,D303,$B$6:B303,B303)&gt;1,"! возможен дубль","ok")))))))))</f>
        <v/>
      </c>
    </row>
    <row r="304" spans="1:13" ht="15" customHeight="1">
      <c r="A304" s="30"/>
      <c r="B304" s="31"/>
      <c r="C304" s="32"/>
      <c r="D304" s="33"/>
      <c r="E304" s="32"/>
      <c r="F304" s="32"/>
      <c r="G304" s="32"/>
      <c r="H304" s="32"/>
      <c r="I304" s="31"/>
      <c r="J304" s="34" t="str">
        <f>IF(ISNUMBER(A304),INDEX(Настройки!$K$8:$K$19,MONTH(A304))&amp;" "&amp;YEAR(A304),"")</f>
        <v/>
      </c>
      <c r="K304" s="35" t="str">
        <f>IF(C304="","",IFERROR(INDEX(Категории!$B$5:$B$47,MATCH(C304,Категории!$A$5:$A$47,0)),"?"))</f>
        <v/>
      </c>
      <c r="L304" s="34" t="str">
        <f>IF(C304="","",IFERROR(INDEX(Категории!$C$5:$C$47,MATCH(C304,Категории!$A$5:$A$47,0)),"?"))</f>
        <v/>
      </c>
      <c r="M304" s="34" t="str">
        <f>IF(AND(A304="",B304="",C304="",D304=""),"",IF(A304="","! нет даты",IF(NOT(ISNUMBER(A304)),"! дата текстом",IF(YEAR(A304)&lt;&gt;Настройки!$B$4,"! другой год",IF(C304="","! нет категории",IF(K304="?","! категории нет в списке",IF(D304="","! нет суммы",IF(NOT(ISNUMBER(D304)),"! сумма текстом",IF(COUNTIFS($A$6:A304,A304,$C$6:C304,C304,$D$6:D304,D304,$B$6:B304,B304)&gt;1,"! возможен дубль","ok")))))))))</f>
        <v/>
      </c>
    </row>
    <row r="305" spans="1:13" ht="15" customHeight="1">
      <c r="A305" s="30"/>
      <c r="B305" s="31"/>
      <c r="C305" s="32"/>
      <c r="D305" s="33"/>
      <c r="E305" s="32"/>
      <c r="F305" s="32"/>
      <c r="G305" s="32"/>
      <c r="H305" s="32"/>
      <c r="I305" s="31"/>
      <c r="J305" s="34" t="str">
        <f>IF(ISNUMBER(A305),INDEX(Настройки!$K$8:$K$19,MONTH(A305))&amp;" "&amp;YEAR(A305),"")</f>
        <v/>
      </c>
      <c r="K305" s="35" t="str">
        <f>IF(C305="","",IFERROR(INDEX(Категории!$B$5:$B$47,MATCH(C305,Категории!$A$5:$A$47,0)),"?"))</f>
        <v/>
      </c>
      <c r="L305" s="34" t="str">
        <f>IF(C305="","",IFERROR(INDEX(Категории!$C$5:$C$47,MATCH(C305,Категории!$A$5:$A$47,0)),"?"))</f>
        <v/>
      </c>
      <c r="M305" s="34" t="str">
        <f>IF(AND(A305="",B305="",C305="",D305=""),"",IF(A305="","! нет даты",IF(NOT(ISNUMBER(A305)),"! дата текстом",IF(YEAR(A305)&lt;&gt;Настройки!$B$4,"! другой год",IF(C305="","! нет категории",IF(K305="?","! категории нет в списке",IF(D305="","! нет суммы",IF(NOT(ISNUMBER(D305)),"! сумма текстом",IF(COUNTIFS($A$6:A305,A305,$C$6:C305,C305,$D$6:D305,D305,$B$6:B305,B305)&gt;1,"! возможен дубль","ok")))))))))</f>
        <v/>
      </c>
    </row>
    <row r="306" spans="1:13" ht="15" customHeight="1">
      <c r="A306" s="30"/>
      <c r="B306" s="31"/>
      <c r="C306" s="32"/>
      <c r="D306" s="33"/>
      <c r="E306" s="32"/>
      <c r="F306" s="32"/>
      <c r="G306" s="32"/>
      <c r="H306" s="32"/>
      <c r="I306" s="31"/>
      <c r="J306" s="34" t="str">
        <f>IF(ISNUMBER(A306),INDEX(Настройки!$K$8:$K$19,MONTH(A306))&amp;" "&amp;YEAR(A306),"")</f>
        <v/>
      </c>
      <c r="K306" s="35" t="str">
        <f>IF(C306="","",IFERROR(INDEX(Категории!$B$5:$B$47,MATCH(C306,Категории!$A$5:$A$47,0)),"?"))</f>
        <v/>
      </c>
      <c r="L306" s="34" t="str">
        <f>IF(C306="","",IFERROR(INDEX(Категории!$C$5:$C$47,MATCH(C306,Категории!$A$5:$A$47,0)),"?"))</f>
        <v/>
      </c>
      <c r="M306" s="34" t="str">
        <f>IF(AND(A306="",B306="",C306="",D306=""),"",IF(A306="","! нет даты",IF(NOT(ISNUMBER(A306)),"! дата текстом",IF(YEAR(A306)&lt;&gt;Настройки!$B$4,"! другой год",IF(C306="","! нет категории",IF(K306="?","! категории нет в списке",IF(D306="","! нет суммы",IF(NOT(ISNUMBER(D306)),"! сумма текстом",IF(COUNTIFS($A$6:A306,A306,$C$6:C306,C306,$D$6:D306,D306,$B$6:B306,B306)&gt;1,"! возможен дубль","ok")))))))))</f>
        <v/>
      </c>
    </row>
    <row r="307" spans="1:13" ht="15" customHeight="1">
      <c r="A307" s="30"/>
      <c r="B307" s="31"/>
      <c r="C307" s="32"/>
      <c r="D307" s="33"/>
      <c r="E307" s="32"/>
      <c r="F307" s="32"/>
      <c r="G307" s="32"/>
      <c r="H307" s="32"/>
      <c r="I307" s="31"/>
      <c r="J307" s="34" t="str">
        <f>IF(ISNUMBER(A307),INDEX(Настройки!$K$8:$K$19,MONTH(A307))&amp;" "&amp;YEAR(A307),"")</f>
        <v/>
      </c>
      <c r="K307" s="35" t="str">
        <f>IF(C307="","",IFERROR(INDEX(Категории!$B$5:$B$47,MATCH(C307,Категории!$A$5:$A$47,0)),"?"))</f>
        <v/>
      </c>
      <c r="L307" s="34" t="str">
        <f>IF(C307="","",IFERROR(INDEX(Категории!$C$5:$C$47,MATCH(C307,Категории!$A$5:$A$47,0)),"?"))</f>
        <v/>
      </c>
      <c r="M307" s="34" t="str">
        <f>IF(AND(A307="",B307="",C307="",D307=""),"",IF(A307="","! нет даты",IF(NOT(ISNUMBER(A307)),"! дата текстом",IF(YEAR(A307)&lt;&gt;Настройки!$B$4,"! другой год",IF(C307="","! нет категории",IF(K307="?","! категории нет в списке",IF(D307="","! нет суммы",IF(NOT(ISNUMBER(D307)),"! сумма текстом",IF(COUNTIFS($A$6:A307,A307,$C$6:C307,C307,$D$6:D307,D307,$B$6:B307,B307)&gt;1,"! возможен дубль","ok")))))))))</f>
        <v/>
      </c>
    </row>
    <row r="308" spans="1:13" ht="15" customHeight="1">
      <c r="A308" s="30"/>
      <c r="B308" s="31"/>
      <c r="C308" s="32"/>
      <c r="D308" s="33"/>
      <c r="E308" s="32"/>
      <c r="F308" s="32"/>
      <c r="G308" s="32"/>
      <c r="H308" s="32"/>
      <c r="I308" s="31"/>
      <c r="J308" s="34" t="str">
        <f>IF(ISNUMBER(A308),INDEX(Настройки!$K$8:$K$19,MONTH(A308))&amp;" "&amp;YEAR(A308),"")</f>
        <v/>
      </c>
      <c r="K308" s="35" t="str">
        <f>IF(C308="","",IFERROR(INDEX(Категории!$B$5:$B$47,MATCH(C308,Категории!$A$5:$A$47,0)),"?"))</f>
        <v/>
      </c>
      <c r="L308" s="34" t="str">
        <f>IF(C308="","",IFERROR(INDEX(Категории!$C$5:$C$47,MATCH(C308,Категории!$A$5:$A$47,0)),"?"))</f>
        <v/>
      </c>
      <c r="M308" s="34" t="str">
        <f>IF(AND(A308="",B308="",C308="",D308=""),"",IF(A308="","! нет даты",IF(NOT(ISNUMBER(A308)),"! дата текстом",IF(YEAR(A308)&lt;&gt;Настройки!$B$4,"! другой год",IF(C308="","! нет категории",IF(K308="?","! категории нет в списке",IF(D308="","! нет суммы",IF(NOT(ISNUMBER(D308)),"! сумма текстом",IF(COUNTIFS($A$6:A308,A308,$C$6:C308,C308,$D$6:D308,D308,$B$6:B308,B308)&gt;1,"! возможен дубль","ok")))))))))</f>
        <v/>
      </c>
    </row>
    <row r="309" spans="1:13" ht="15" customHeight="1">
      <c r="A309" s="30"/>
      <c r="B309" s="31"/>
      <c r="C309" s="32"/>
      <c r="D309" s="33"/>
      <c r="E309" s="32"/>
      <c r="F309" s="32"/>
      <c r="G309" s="32"/>
      <c r="H309" s="32"/>
      <c r="I309" s="31"/>
      <c r="J309" s="34" t="str">
        <f>IF(ISNUMBER(A309),INDEX(Настройки!$K$8:$K$19,MONTH(A309))&amp;" "&amp;YEAR(A309),"")</f>
        <v/>
      </c>
      <c r="K309" s="35" t="str">
        <f>IF(C309="","",IFERROR(INDEX(Категории!$B$5:$B$47,MATCH(C309,Категории!$A$5:$A$47,0)),"?"))</f>
        <v/>
      </c>
      <c r="L309" s="34" t="str">
        <f>IF(C309="","",IFERROR(INDEX(Категории!$C$5:$C$47,MATCH(C309,Категории!$A$5:$A$47,0)),"?"))</f>
        <v/>
      </c>
      <c r="M309" s="34" t="str">
        <f>IF(AND(A309="",B309="",C309="",D309=""),"",IF(A309="","! нет даты",IF(NOT(ISNUMBER(A309)),"! дата текстом",IF(YEAR(A309)&lt;&gt;Настройки!$B$4,"! другой год",IF(C309="","! нет категории",IF(K309="?","! категории нет в списке",IF(D309="","! нет суммы",IF(NOT(ISNUMBER(D309)),"! сумма текстом",IF(COUNTIFS($A$6:A309,A309,$C$6:C309,C309,$D$6:D309,D309,$B$6:B309,B309)&gt;1,"! возможен дубль","ok")))))))))</f>
        <v/>
      </c>
    </row>
    <row r="310" spans="1:13" ht="15" customHeight="1">
      <c r="A310" s="30"/>
      <c r="B310" s="31"/>
      <c r="C310" s="32"/>
      <c r="D310" s="33"/>
      <c r="E310" s="32"/>
      <c r="F310" s="32"/>
      <c r="G310" s="32"/>
      <c r="H310" s="32"/>
      <c r="I310" s="31"/>
      <c r="J310" s="34" t="str">
        <f>IF(ISNUMBER(A310),INDEX(Настройки!$K$8:$K$19,MONTH(A310))&amp;" "&amp;YEAR(A310),"")</f>
        <v/>
      </c>
      <c r="K310" s="35" t="str">
        <f>IF(C310="","",IFERROR(INDEX(Категории!$B$5:$B$47,MATCH(C310,Категории!$A$5:$A$47,0)),"?"))</f>
        <v/>
      </c>
      <c r="L310" s="34" t="str">
        <f>IF(C310="","",IFERROR(INDEX(Категории!$C$5:$C$47,MATCH(C310,Категории!$A$5:$A$47,0)),"?"))</f>
        <v/>
      </c>
      <c r="M310" s="34" t="str">
        <f>IF(AND(A310="",B310="",C310="",D310=""),"",IF(A310="","! нет даты",IF(NOT(ISNUMBER(A310)),"! дата текстом",IF(YEAR(A310)&lt;&gt;Настройки!$B$4,"! другой год",IF(C310="","! нет категории",IF(K310="?","! категории нет в списке",IF(D310="","! нет суммы",IF(NOT(ISNUMBER(D310)),"! сумма текстом",IF(COUNTIFS($A$6:A310,A310,$C$6:C310,C310,$D$6:D310,D310,$B$6:B310,B310)&gt;1,"! возможен дубль","ok")))))))))</f>
        <v/>
      </c>
    </row>
    <row r="311" spans="1:13" ht="15" customHeight="1">
      <c r="A311" s="30"/>
      <c r="B311" s="31"/>
      <c r="C311" s="32"/>
      <c r="D311" s="33"/>
      <c r="E311" s="32"/>
      <c r="F311" s="32"/>
      <c r="G311" s="32"/>
      <c r="H311" s="32"/>
      <c r="I311" s="31"/>
      <c r="J311" s="34" t="str">
        <f>IF(ISNUMBER(A311),INDEX(Настройки!$K$8:$K$19,MONTH(A311))&amp;" "&amp;YEAR(A311),"")</f>
        <v/>
      </c>
      <c r="K311" s="35" t="str">
        <f>IF(C311="","",IFERROR(INDEX(Категории!$B$5:$B$47,MATCH(C311,Категории!$A$5:$A$47,0)),"?"))</f>
        <v/>
      </c>
      <c r="L311" s="34" t="str">
        <f>IF(C311="","",IFERROR(INDEX(Категории!$C$5:$C$47,MATCH(C311,Категории!$A$5:$A$47,0)),"?"))</f>
        <v/>
      </c>
      <c r="M311" s="34" t="str">
        <f>IF(AND(A311="",B311="",C311="",D311=""),"",IF(A311="","! нет даты",IF(NOT(ISNUMBER(A311)),"! дата текстом",IF(YEAR(A311)&lt;&gt;Настройки!$B$4,"! другой год",IF(C311="","! нет категории",IF(K311="?","! категории нет в списке",IF(D311="","! нет суммы",IF(NOT(ISNUMBER(D311)),"! сумма текстом",IF(COUNTIFS($A$6:A311,A311,$C$6:C311,C311,$D$6:D311,D311,$B$6:B311,B311)&gt;1,"! возможен дубль","ok")))))))))</f>
        <v/>
      </c>
    </row>
    <row r="312" spans="1:13" ht="15" customHeight="1">
      <c r="A312" s="30"/>
      <c r="B312" s="31"/>
      <c r="C312" s="32"/>
      <c r="D312" s="33"/>
      <c r="E312" s="32"/>
      <c r="F312" s="32"/>
      <c r="G312" s="32"/>
      <c r="H312" s="32"/>
      <c r="I312" s="31"/>
      <c r="J312" s="34" t="str">
        <f>IF(ISNUMBER(A312),INDEX(Настройки!$K$8:$K$19,MONTH(A312))&amp;" "&amp;YEAR(A312),"")</f>
        <v/>
      </c>
      <c r="K312" s="35" t="str">
        <f>IF(C312="","",IFERROR(INDEX(Категории!$B$5:$B$47,MATCH(C312,Категории!$A$5:$A$47,0)),"?"))</f>
        <v/>
      </c>
      <c r="L312" s="34" t="str">
        <f>IF(C312="","",IFERROR(INDEX(Категории!$C$5:$C$47,MATCH(C312,Категории!$A$5:$A$47,0)),"?"))</f>
        <v/>
      </c>
      <c r="M312" s="34" t="str">
        <f>IF(AND(A312="",B312="",C312="",D312=""),"",IF(A312="","! нет даты",IF(NOT(ISNUMBER(A312)),"! дата текстом",IF(YEAR(A312)&lt;&gt;Настройки!$B$4,"! другой год",IF(C312="","! нет категории",IF(K312="?","! категории нет в списке",IF(D312="","! нет суммы",IF(NOT(ISNUMBER(D312)),"! сумма текстом",IF(COUNTIFS($A$6:A312,A312,$C$6:C312,C312,$D$6:D312,D312,$B$6:B312,B312)&gt;1,"! возможен дубль","ok")))))))))</f>
        <v/>
      </c>
    </row>
    <row r="313" spans="1:13" ht="15" customHeight="1">
      <c r="A313" s="30"/>
      <c r="B313" s="31"/>
      <c r="C313" s="32"/>
      <c r="D313" s="33"/>
      <c r="E313" s="32"/>
      <c r="F313" s="32"/>
      <c r="G313" s="32"/>
      <c r="H313" s="32"/>
      <c r="I313" s="31"/>
      <c r="J313" s="34" t="str">
        <f>IF(ISNUMBER(A313),INDEX(Настройки!$K$8:$K$19,MONTH(A313))&amp;" "&amp;YEAR(A313),"")</f>
        <v/>
      </c>
      <c r="K313" s="35" t="str">
        <f>IF(C313="","",IFERROR(INDEX(Категории!$B$5:$B$47,MATCH(C313,Категории!$A$5:$A$47,0)),"?"))</f>
        <v/>
      </c>
      <c r="L313" s="34" t="str">
        <f>IF(C313="","",IFERROR(INDEX(Категории!$C$5:$C$47,MATCH(C313,Категории!$A$5:$A$47,0)),"?"))</f>
        <v/>
      </c>
      <c r="M313" s="34" t="str">
        <f>IF(AND(A313="",B313="",C313="",D313=""),"",IF(A313="","! нет даты",IF(NOT(ISNUMBER(A313)),"! дата текстом",IF(YEAR(A313)&lt;&gt;Настройки!$B$4,"! другой год",IF(C313="","! нет категории",IF(K313="?","! категории нет в списке",IF(D313="","! нет суммы",IF(NOT(ISNUMBER(D313)),"! сумма текстом",IF(COUNTIFS($A$6:A313,A313,$C$6:C313,C313,$D$6:D313,D313,$B$6:B313,B313)&gt;1,"! возможен дубль","ok")))))))))</f>
        <v/>
      </c>
    </row>
    <row r="314" spans="1:13" ht="15" customHeight="1">
      <c r="A314" s="30"/>
      <c r="B314" s="31"/>
      <c r="C314" s="32"/>
      <c r="D314" s="33"/>
      <c r="E314" s="32"/>
      <c r="F314" s="32"/>
      <c r="G314" s="32"/>
      <c r="H314" s="32"/>
      <c r="I314" s="31"/>
      <c r="J314" s="34" t="str">
        <f>IF(ISNUMBER(A314),INDEX(Настройки!$K$8:$K$19,MONTH(A314))&amp;" "&amp;YEAR(A314),"")</f>
        <v/>
      </c>
      <c r="K314" s="35" t="str">
        <f>IF(C314="","",IFERROR(INDEX(Категории!$B$5:$B$47,MATCH(C314,Категории!$A$5:$A$47,0)),"?"))</f>
        <v/>
      </c>
      <c r="L314" s="34" t="str">
        <f>IF(C314="","",IFERROR(INDEX(Категории!$C$5:$C$47,MATCH(C314,Категории!$A$5:$A$47,0)),"?"))</f>
        <v/>
      </c>
      <c r="M314" s="34" t="str">
        <f>IF(AND(A314="",B314="",C314="",D314=""),"",IF(A314="","! нет даты",IF(NOT(ISNUMBER(A314)),"! дата текстом",IF(YEAR(A314)&lt;&gt;Настройки!$B$4,"! другой год",IF(C314="","! нет категории",IF(K314="?","! категории нет в списке",IF(D314="","! нет суммы",IF(NOT(ISNUMBER(D314)),"! сумма текстом",IF(COUNTIFS($A$6:A314,A314,$C$6:C314,C314,$D$6:D314,D314,$B$6:B314,B314)&gt;1,"! возможен дубль","ok")))))))))</f>
        <v/>
      </c>
    </row>
    <row r="315" spans="1:13" ht="15" customHeight="1">
      <c r="A315" s="30"/>
      <c r="B315" s="31"/>
      <c r="C315" s="32"/>
      <c r="D315" s="33"/>
      <c r="E315" s="32"/>
      <c r="F315" s="32"/>
      <c r="G315" s="32"/>
      <c r="H315" s="32"/>
      <c r="I315" s="31"/>
      <c r="J315" s="34" t="str">
        <f>IF(ISNUMBER(A315),INDEX(Настройки!$K$8:$K$19,MONTH(A315))&amp;" "&amp;YEAR(A315),"")</f>
        <v/>
      </c>
      <c r="K315" s="35" t="str">
        <f>IF(C315="","",IFERROR(INDEX(Категории!$B$5:$B$47,MATCH(C315,Категории!$A$5:$A$47,0)),"?"))</f>
        <v/>
      </c>
      <c r="L315" s="34" t="str">
        <f>IF(C315="","",IFERROR(INDEX(Категории!$C$5:$C$47,MATCH(C315,Категории!$A$5:$A$47,0)),"?"))</f>
        <v/>
      </c>
      <c r="M315" s="34" t="str">
        <f>IF(AND(A315="",B315="",C315="",D315=""),"",IF(A315="","! нет даты",IF(NOT(ISNUMBER(A315)),"! дата текстом",IF(YEAR(A315)&lt;&gt;Настройки!$B$4,"! другой год",IF(C315="","! нет категории",IF(K315="?","! категории нет в списке",IF(D315="","! нет суммы",IF(NOT(ISNUMBER(D315)),"! сумма текстом",IF(COUNTIFS($A$6:A315,A315,$C$6:C315,C315,$D$6:D315,D315,$B$6:B315,B315)&gt;1,"! возможен дубль","ok")))))))))</f>
        <v/>
      </c>
    </row>
    <row r="316" spans="1:13" ht="15" customHeight="1">
      <c r="A316" s="30"/>
      <c r="B316" s="31"/>
      <c r="C316" s="32"/>
      <c r="D316" s="33"/>
      <c r="E316" s="32"/>
      <c r="F316" s="32"/>
      <c r="G316" s="32"/>
      <c r="H316" s="32"/>
      <c r="I316" s="31"/>
      <c r="J316" s="34" t="str">
        <f>IF(ISNUMBER(A316),INDEX(Настройки!$K$8:$K$19,MONTH(A316))&amp;" "&amp;YEAR(A316),"")</f>
        <v/>
      </c>
      <c r="K316" s="35" t="str">
        <f>IF(C316="","",IFERROR(INDEX(Категории!$B$5:$B$47,MATCH(C316,Категории!$A$5:$A$47,0)),"?"))</f>
        <v/>
      </c>
      <c r="L316" s="34" t="str">
        <f>IF(C316="","",IFERROR(INDEX(Категории!$C$5:$C$47,MATCH(C316,Категории!$A$5:$A$47,0)),"?"))</f>
        <v/>
      </c>
      <c r="M316" s="34" t="str">
        <f>IF(AND(A316="",B316="",C316="",D316=""),"",IF(A316="","! нет даты",IF(NOT(ISNUMBER(A316)),"! дата текстом",IF(YEAR(A316)&lt;&gt;Настройки!$B$4,"! другой год",IF(C316="","! нет категории",IF(K316="?","! категории нет в списке",IF(D316="","! нет суммы",IF(NOT(ISNUMBER(D316)),"! сумма текстом",IF(COUNTIFS($A$6:A316,A316,$C$6:C316,C316,$D$6:D316,D316,$B$6:B316,B316)&gt;1,"! возможен дубль","ok")))))))))</f>
        <v/>
      </c>
    </row>
    <row r="317" spans="1:13" ht="15" customHeight="1">
      <c r="A317" s="30"/>
      <c r="B317" s="31"/>
      <c r="C317" s="32"/>
      <c r="D317" s="33"/>
      <c r="E317" s="32"/>
      <c r="F317" s="32"/>
      <c r="G317" s="32"/>
      <c r="H317" s="32"/>
      <c r="I317" s="31"/>
      <c r="J317" s="34" t="str">
        <f>IF(ISNUMBER(A317),INDEX(Настройки!$K$8:$K$19,MONTH(A317))&amp;" "&amp;YEAR(A317),"")</f>
        <v/>
      </c>
      <c r="K317" s="35" t="str">
        <f>IF(C317="","",IFERROR(INDEX(Категории!$B$5:$B$47,MATCH(C317,Категории!$A$5:$A$47,0)),"?"))</f>
        <v/>
      </c>
      <c r="L317" s="34" t="str">
        <f>IF(C317="","",IFERROR(INDEX(Категории!$C$5:$C$47,MATCH(C317,Категории!$A$5:$A$47,0)),"?"))</f>
        <v/>
      </c>
      <c r="M317" s="34" t="str">
        <f>IF(AND(A317="",B317="",C317="",D317=""),"",IF(A317="","! нет даты",IF(NOT(ISNUMBER(A317)),"! дата текстом",IF(YEAR(A317)&lt;&gt;Настройки!$B$4,"! другой год",IF(C317="","! нет категории",IF(K317="?","! категории нет в списке",IF(D317="","! нет суммы",IF(NOT(ISNUMBER(D317)),"! сумма текстом",IF(COUNTIFS($A$6:A317,A317,$C$6:C317,C317,$D$6:D317,D317,$B$6:B317,B317)&gt;1,"! возможен дубль","ok")))))))))</f>
        <v/>
      </c>
    </row>
    <row r="318" spans="1:13" ht="15" customHeight="1">
      <c r="A318" s="30"/>
      <c r="B318" s="31"/>
      <c r="C318" s="32"/>
      <c r="D318" s="33"/>
      <c r="E318" s="32"/>
      <c r="F318" s="32"/>
      <c r="G318" s="32"/>
      <c r="H318" s="32"/>
      <c r="I318" s="31"/>
      <c r="J318" s="34" t="str">
        <f>IF(ISNUMBER(A318),INDEX(Настройки!$K$8:$K$19,MONTH(A318))&amp;" "&amp;YEAR(A318),"")</f>
        <v/>
      </c>
      <c r="K318" s="35" t="str">
        <f>IF(C318="","",IFERROR(INDEX(Категории!$B$5:$B$47,MATCH(C318,Категории!$A$5:$A$47,0)),"?"))</f>
        <v/>
      </c>
      <c r="L318" s="34" t="str">
        <f>IF(C318="","",IFERROR(INDEX(Категории!$C$5:$C$47,MATCH(C318,Категории!$A$5:$A$47,0)),"?"))</f>
        <v/>
      </c>
      <c r="M318" s="34" t="str">
        <f>IF(AND(A318="",B318="",C318="",D318=""),"",IF(A318="","! нет даты",IF(NOT(ISNUMBER(A318)),"! дата текстом",IF(YEAR(A318)&lt;&gt;Настройки!$B$4,"! другой год",IF(C318="","! нет категории",IF(K318="?","! категории нет в списке",IF(D318="","! нет суммы",IF(NOT(ISNUMBER(D318)),"! сумма текстом",IF(COUNTIFS($A$6:A318,A318,$C$6:C318,C318,$D$6:D318,D318,$B$6:B318,B318)&gt;1,"! возможен дубль","ok")))))))))</f>
        <v/>
      </c>
    </row>
    <row r="319" spans="1:13" ht="15" customHeight="1">
      <c r="A319" s="30"/>
      <c r="B319" s="31"/>
      <c r="C319" s="32"/>
      <c r="D319" s="33"/>
      <c r="E319" s="32"/>
      <c r="F319" s="32"/>
      <c r="G319" s="32"/>
      <c r="H319" s="32"/>
      <c r="I319" s="31"/>
      <c r="J319" s="34" t="str">
        <f>IF(ISNUMBER(A319),INDEX(Настройки!$K$8:$K$19,MONTH(A319))&amp;" "&amp;YEAR(A319),"")</f>
        <v/>
      </c>
      <c r="K319" s="35" t="str">
        <f>IF(C319="","",IFERROR(INDEX(Категории!$B$5:$B$47,MATCH(C319,Категории!$A$5:$A$47,0)),"?"))</f>
        <v/>
      </c>
      <c r="L319" s="34" t="str">
        <f>IF(C319="","",IFERROR(INDEX(Категории!$C$5:$C$47,MATCH(C319,Категории!$A$5:$A$47,0)),"?"))</f>
        <v/>
      </c>
      <c r="M319" s="34" t="str">
        <f>IF(AND(A319="",B319="",C319="",D319=""),"",IF(A319="","! нет даты",IF(NOT(ISNUMBER(A319)),"! дата текстом",IF(YEAR(A319)&lt;&gt;Настройки!$B$4,"! другой год",IF(C319="","! нет категории",IF(K319="?","! категории нет в списке",IF(D319="","! нет суммы",IF(NOT(ISNUMBER(D319)),"! сумма текстом",IF(COUNTIFS($A$6:A319,A319,$C$6:C319,C319,$D$6:D319,D319,$B$6:B319,B319)&gt;1,"! возможен дубль","ok")))))))))</f>
        <v/>
      </c>
    </row>
    <row r="320" spans="1:13" ht="15" customHeight="1">
      <c r="A320" s="30"/>
      <c r="B320" s="31"/>
      <c r="C320" s="32"/>
      <c r="D320" s="33"/>
      <c r="E320" s="32"/>
      <c r="F320" s="32"/>
      <c r="G320" s="32"/>
      <c r="H320" s="32"/>
      <c r="I320" s="31"/>
      <c r="J320" s="34" t="str">
        <f>IF(ISNUMBER(A320),INDEX(Настройки!$K$8:$K$19,MONTH(A320))&amp;" "&amp;YEAR(A320),"")</f>
        <v/>
      </c>
      <c r="K320" s="35" t="str">
        <f>IF(C320="","",IFERROR(INDEX(Категории!$B$5:$B$47,MATCH(C320,Категории!$A$5:$A$47,0)),"?"))</f>
        <v/>
      </c>
      <c r="L320" s="34" t="str">
        <f>IF(C320="","",IFERROR(INDEX(Категории!$C$5:$C$47,MATCH(C320,Категории!$A$5:$A$47,0)),"?"))</f>
        <v/>
      </c>
      <c r="M320" s="34" t="str">
        <f>IF(AND(A320="",B320="",C320="",D320=""),"",IF(A320="","! нет даты",IF(NOT(ISNUMBER(A320)),"! дата текстом",IF(YEAR(A320)&lt;&gt;Настройки!$B$4,"! другой год",IF(C320="","! нет категории",IF(K320="?","! категории нет в списке",IF(D320="","! нет суммы",IF(NOT(ISNUMBER(D320)),"! сумма текстом",IF(COUNTIFS($A$6:A320,A320,$C$6:C320,C320,$D$6:D320,D320,$B$6:B320,B320)&gt;1,"! возможен дубль","ok")))))))))</f>
        <v/>
      </c>
    </row>
    <row r="321" spans="1:13" ht="15" customHeight="1">
      <c r="A321" s="30"/>
      <c r="B321" s="31"/>
      <c r="C321" s="32"/>
      <c r="D321" s="33"/>
      <c r="E321" s="32"/>
      <c r="F321" s="32"/>
      <c r="G321" s="32"/>
      <c r="H321" s="32"/>
      <c r="I321" s="31"/>
      <c r="J321" s="34" t="str">
        <f>IF(ISNUMBER(A321),INDEX(Настройки!$K$8:$K$19,MONTH(A321))&amp;" "&amp;YEAR(A321),"")</f>
        <v/>
      </c>
      <c r="K321" s="35" t="str">
        <f>IF(C321="","",IFERROR(INDEX(Категории!$B$5:$B$47,MATCH(C321,Категории!$A$5:$A$47,0)),"?"))</f>
        <v/>
      </c>
      <c r="L321" s="34" t="str">
        <f>IF(C321="","",IFERROR(INDEX(Категории!$C$5:$C$47,MATCH(C321,Категории!$A$5:$A$47,0)),"?"))</f>
        <v/>
      </c>
      <c r="M321" s="34" t="str">
        <f>IF(AND(A321="",B321="",C321="",D321=""),"",IF(A321="","! нет даты",IF(NOT(ISNUMBER(A321)),"! дата текстом",IF(YEAR(A321)&lt;&gt;Настройки!$B$4,"! другой год",IF(C321="","! нет категории",IF(K321="?","! категории нет в списке",IF(D321="","! нет суммы",IF(NOT(ISNUMBER(D321)),"! сумма текстом",IF(COUNTIFS($A$6:A321,A321,$C$6:C321,C321,$D$6:D321,D321,$B$6:B321,B321)&gt;1,"! возможен дубль","ok")))))))))</f>
        <v/>
      </c>
    </row>
    <row r="322" spans="1:13" ht="15" customHeight="1">
      <c r="A322" s="30"/>
      <c r="B322" s="31"/>
      <c r="C322" s="32"/>
      <c r="D322" s="33"/>
      <c r="E322" s="32"/>
      <c r="F322" s="32"/>
      <c r="G322" s="32"/>
      <c r="H322" s="32"/>
      <c r="I322" s="31"/>
      <c r="J322" s="34" t="str">
        <f>IF(ISNUMBER(A322),INDEX(Настройки!$K$8:$K$19,MONTH(A322))&amp;" "&amp;YEAR(A322),"")</f>
        <v/>
      </c>
      <c r="K322" s="35" t="str">
        <f>IF(C322="","",IFERROR(INDEX(Категории!$B$5:$B$47,MATCH(C322,Категории!$A$5:$A$47,0)),"?"))</f>
        <v/>
      </c>
      <c r="L322" s="34" t="str">
        <f>IF(C322="","",IFERROR(INDEX(Категории!$C$5:$C$47,MATCH(C322,Категории!$A$5:$A$47,0)),"?"))</f>
        <v/>
      </c>
      <c r="M322" s="34" t="str">
        <f>IF(AND(A322="",B322="",C322="",D322=""),"",IF(A322="","! нет даты",IF(NOT(ISNUMBER(A322)),"! дата текстом",IF(YEAR(A322)&lt;&gt;Настройки!$B$4,"! другой год",IF(C322="","! нет категории",IF(K322="?","! категории нет в списке",IF(D322="","! нет суммы",IF(NOT(ISNUMBER(D322)),"! сумма текстом",IF(COUNTIFS($A$6:A322,A322,$C$6:C322,C322,$D$6:D322,D322,$B$6:B322,B322)&gt;1,"! возможен дубль","ok")))))))))</f>
        <v/>
      </c>
    </row>
    <row r="323" spans="1:13" ht="15" customHeight="1">
      <c r="A323" s="30"/>
      <c r="B323" s="31"/>
      <c r="C323" s="32"/>
      <c r="D323" s="33"/>
      <c r="E323" s="32"/>
      <c r="F323" s="32"/>
      <c r="G323" s="32"/>
      <c r="H323" s="32"/>
      <c r="I323" s="31"/>
      <c r="J323" s="34" t="str">
        <f>IF(ISNUMBER(A323),INDEX(Настройки!$K$8:$K$19,MONTH(A323))&amp;" "&amp;YEAR(A323),"")</f>
        <v/>
      </c>
      <c r="K323" s="35" t="str">
        <f>IF(C323="","",IFERROR(INDEX(Категории!$B$5:$B$47,MATCH(C323,Категории!$A$5:$A$47,0)),"?"))</f>
        <v/>
      </c>
      <c r="L323" s="34" t="str">
        <f>IF(C323="","",IFERROR(INDEX(Категории!$C$5:$C$47,MATCH(C323,Категории!$A$5:$A$47,0)),"?"))</f>
        <v/>
      </c>
      <c r="M323" s="34" t="str">
        <f>IF(AND(A323="",B323="",C323="",D323=""),"",IF(A323="","! нет даты",IF(NOT(ISNUMBER(A323)),"! дата текстом",IF(YEAR(A323)&lt;&gt;Настройки!$B$4,"! другой год",IF(C323="","! нет категории",IF(K323="?","! категории нет в списке",IF(D323="","! нет суммы",IF(NOT(ISNUMBER(D323)),"! сумма текстом",IF(COUNTIFS($A$6:A323,A323,$C$6:C323,C323,$D$6:D323,D323,$B$6:B323,B323)&gt;1,"! возможен дубль","ok")))))))))</f>
        <v/>
      </c>
    </row>
    <row r="324" spans="1:13" ht="15" customHeight="1">
      <c r="A324" s="30"/>
      <c r="B324" s="31"/>
      <c r="C324" s="32"/>
      <c r="D324" s="33"/>
      <c r="E324" s="32"/>
      <c r="F324" s="32"/>
      <c r="G324" s="32"/>
      <c r="H324" s="32"/>
      <c r="I324" s="31"/>
      <c r="J324" s="34" t="str">
        <f>IF(ISNUMBER(A324),INDEX(Настройки!$K$8:$K$19,MONTH(A324))&amp;" "&amp;YEAR(A324),"")</f>
        <v/>
      </c>
      <c r="K324" s="35" t="str">
        <f>IF(C324="","",IFERROR(INDEX(Категории!$B$5:$B$47,MATCH(C324,Категории!$A$5:$A$47,0)),"?"))</f>
        <v/>
      </c>
      <c r="L324" s="34" t="str">
        <f>IF(C324="","",IFERROR(INDEX(Категории!$C$5:$C$47,MATCH(C324,Категории!$A$5:$A$47,0)),"?"))</f>
        <v/>
      </c>
      <c r="M324" s="34" t="str">
        <f>IF(AND(A324="",B324="",C324="",D324=""),"",IF(A324="","! нет даты",IF(NOT(ISNUMBER(A324)),"! дата текстом",IF(YEAR(A324)&lt;&gt;Настройки!$B$4,"! другой год",IF(C324="","! нет категории",IF(K324="?","! категории нет в списке",IF(D324="","! нет суммы",IF(NOT(ISNUMBER(D324)),"! сумма текстом",IF(COUNTIFS($A$6:A324,A324,$C$6:C324,C324,$D$6:D324,D324,$B$6:B324,B324)&gt;1,"! возможен дубль","ok")))))))))</f>
        <v/>
      </c>
    </row>
    <row r="325" spans="1:13" ht="15" customHeight="1">
      <c r="A325" s="30"/>
      <c r="B325" s="31"/>
      <c r="C325" s="32"/>
      <c r="D325" s="33"/>
      <c r="E325" s="32"/>
      <c r="F325" s="32"/>
      <c r="G325" s="32"/>
      <c r="H325" s="32"/>
      <c r="I325" s="31"/>
      <c r="J325" s="34" t="str">
        <f>IF(ISNUMBER(A325),INDEX(Настройки!$K$8:$K$19,MONTH(A325))&amp;" "&amp;YEAR(A325),"")</f>
        <v/>
      </c>
      <c r="K325" s="35" t="str">
        <f>IF(C325="","",IFERROR(INDEX(Категории!$B$5:$B$47,MATCH(C325,Категории!$A$5:$A$47,0)),"?"))</f>
        <v/>
      </c>
      <c r="L325" s="34" t="str">
        <f>IF(C325="","",IFERROR(INDEX(Категории!$C$5:$C$47,MATCH(C325,Категории!$A$5:$A$47,0)),"?"))</f>
        <v/>
      </c>
      <c r="M325" s="34" t="str">
        <f>IF(AND(A325="",B325="",C325="",D325=""),"",IF(A325="","! нет даты",IF(NOT(ISNUMBER(A325)),"! дата текстом",IF(YEAR(A325)&lt;&gt;Настройки!$B$4,"! другой год",IF(C325="","! нет категории",IF(K325="?","! категории нет в списке",IF(D325="","! нет суммы",IF(NOT(ISNUMBER(D325)),"! сумма текстом",IF(COUNTIFS($A$6:A325,A325,$C$6:C325,C325,$D$6:D325,D325,$B$6:B325,B325)&gt;1,"! возможен дубль","ok")))))))))</f>
        <v/>
      </c>
    </row>
    <row r="326" spans="1:13" ht="15" customHeight="1">
      <c r="A326" s="30"/>
      <c r="B326" s="31"/>
      <c r="C326" s="32"/>
      <c r="D326" s="33"/>
      <c r="E326" s="32"/>
      <c r="F326" s="32"/>
      <c r="G326" s="32"/>
      <c r="H326" s="32"/>
      <c r="I326" s="31"/>
      <c r="J326" s="34" t="str">
        <f>IF(ISNUMBER(A326),INDEX(Настройки!$K$8:$K$19,MONTH(A326))&amp;" "&amp;YEAR(A326),"")</f>
        <v/>
      </c>
      <c r="K326" s="35" t="str">
        <f>IF(C326="","",IFERROR(INDEX(Категории!$B$5:$B$47,MATCH(C326,Категории!$A$5:$A$47,0)),"?"))</f>
        <v/>
      </c>
      <c r="L326" s="34" t="str">
        <f>IF(C326="","",IFERROR(INDEX(Категории!$C$5:$C$47,MATCH(C326,Категории!$A$5:$A$47,0)),"?"))</f>
        <v/>
      </c>
      <c r="M326" s="34" t="str">
        <f>IF(AND(A326="",B326="",C326="",D326=""),"",IF(A326="","! нет даты",IF(NOT(ISNUMBER(A326)),"! дата текстом",IF(YEAR(A326)&lt;&gt;Настройки!$B$4,"! другой год",IF(C326="","! нет категории",IF(K326="?","! категории нет в списке",IF(D326="","! нет суммы",IF(NOT(ISNUMBER(D326)),"! сумма текстом",IF(COUNTIFS($A$6:A326,A326,$C$6:C326,C326,$D$6:D326,D326,$B$6:B326,B326)&gt;1,"! возможен дубль","ok")))))))))</f>
        <v/>
      </c>
    </row>
    <row r="327" spans="1:13" ht="15" customHeight="1">
      <c r="A327" s="30"/>
      <c r="B327" s="31"/>
      <c r="C327" s="32"/>
      <c r="D327" s="33"/>
      <c r="E327" s="32"/>
      <c r="F327" s="32"/>
      <c r="G327" s="32"/>
      <c r="H327" s="32"/>
      <c r="I327" s="31"/>
      <c r="J327" s="34" t="str">
        <f>IF(ISNUMBER(A327),INDEX(Настройки!$K$8:$K$19,MONTH(A327))&amp;" "&amp;YEAR(A327),"")</f>
        <v/>
      </c>
      <c r="K327" s="35" t="str">
        <f>IF(C327="","",IFERROR(INDEX(Категории!$B$5:$B$47,MATCH(C327,Категории!$A$5:$A$47,0)),"?"))</f>
        <v/>
      </c>
      <c r="L327" s="34" t="str">
        <f>IF(C327="","",IFERROR(INDEX(Категории!$C$5:$C$47,MATCH(C327,Категории!$A$5:$A$47,0)),"?"))</f>
        <v/>
      </c>
      <c r="M327" s="34" t="str">
        <f>IF(AND(A327="",B327="",C327="",D327=""),"",IF(A327="","! нет даты",IF(NOT(ISNUMBER(A327)),"! дата текстом",IF(YEAR(A327)&lt;&gt;Настройки!$B$4,"! другой год",IF(C327="","! нет категории",IF(K327="?","! категории нет в списке",IF(D327="","! нет суммы",IF(NOT(ISNUMBER(D327)),"! сумма текстом",IF(COUNTIFS($A$6:A327,A327,$C$6:C327,C327,$D$6:D327,D327,$B$6:B327,B327)&gt;1,"! возможен дубль","ok")))))))))</f>
        <v/>
      </c>
    </row>
    <row r="328" spans="1:13" ht="15" customHeight="1">
      <c r="A328" s="30"/>
      <c r="B328" s="31"/>
      <c r="C328" s="32"/>
      <c r="D328" s="33"/>
      <c r="E328" s="32"/>
      <c r="F328" s="32"/>
      <c r="G328" s="32"/>
      <c r="H328" s="32"/>
      <c r="I328" s="31"/>
      <c r="J328" s="34" t="str">
        <f>IF(ISNUMBER(A328),INDEX(Настройки!$K$8:$K$19,MONTH(A328))&amp;" "&amp;YEAR(A328),"")</f>
        <v/>
      </c>
      <c r="K328" s="35" t="str">
        <f>IF(C328="","",IFERROR(INDEX(Категории!$B$5:$B$47,MATCH(C328,Категории!$A$5:$A$47,0)),"?"))</f>
        <v/>
      </c>
      <c r="L328" s="34" t="str">
        <f>IF(C328="","",IFERROR(INDEX(Категории!$C$5:$C$47,MATCH(C328,Категории!$A$5:$A$47,0)),"?"))</f>
        <v/>
      </c>
      <c r="M328" s="34" t="str">
        <f>IF(AND(A328="",B328="",C328="",D328=""),"",IF(A328="","! нет даты",IF(NOT(ISNUMBER(A328)),"! дата текстом",IF(YEAR(A328)&lt;&gt;Настройки!$B$4,"! другой год",IF(C328="","! нет категории",IF(K328="?","! категории нет в списке",IF(D328="","! нет суммы",IF(NOT(ISNUMBER(D328)),"! сумма текстом",IF(COUNTIFS($A$6:A328,A328,$C$6:C328,C328,$D$6:D328,D328,$B$6:B328,B328)&gt;1,"! возможен дубль","ok")))))))))</f>
        <v/>
      </c>
    </row>
    <row r="329" spans="1:13" ht="15" customHeight="1">
      <c r="A329" s="30"/>
      <c r="B329" s="31"/>
      <c r="C329" s="32"/>
      <c r="D329" s="33"/>
      <c r="E329" s="32"/>
      <c r="F329" s="32"/>
      <c r="G329" s="32"/>
      <c r="H329" s="32"/>
      <c r="I329" s="31"/>
      <c r="J329" s="34" t="str">
        <f>IF(ISNUMBER(A329),INDEX(Настройки!$K$8:$K$19,MONTH(A329))&amp;" "&amp;YEAR(A329),"")</f>
        <v/>
      </c>
      <c r="K329" s="35" t="str">
        <f>IF(C329="","",IFERROR(INDEX(Категории!$B$5:$B$47,MATCH(C329,Категории!$A$5:$A$47,0)),"?"))</f>
        <v/>
      </c>
      <c r="L329" s="34" t="str">
        <f>IF(C329="","",IFERROR(INDEX(Категории!$C$5:$C$47,MATCH(C329,Категории!$A$5:$A$47,0)),"?"))</f>
        <v/>
      </c>
      <c r="M329" s="34" t="str">
        <f>IF(AND(A329="",B329="",C329="",D329=""),"",IF(A329="","! нет даты",IF(NOT(ISNUMBER(A329)),"! дата текстом",IF(YEAR(A329)&lt;&gt;Настройки!$B$4,"! другой год",IF(C329="","! нет категории",IF(K329="?","! категории нет в списке",IF(D329="","! нет суммы",IF(NOT(ISNUMBER(D329)),"! сумма текстом",IF(COUNTIFS($A$6:A329,A329,$C$6:C329,C329,$D$6:D329,D329,$B$6:B329,B329)&gt;1,"! возможен дубль","ok")))))))))</f>
        <v/>
      </c>
    </row>
    <row r="330" spans="1:13" ht="15" customHeight="1">
      <c r="A330" s="30"/>
      <c r="B330" s="31"/>
      <c r="C330" s="32"/>
      <c r="D330" s="33"/>
      <c r="E330" s="32"/>
      <c r="F330" s="32"/>
      <c r="G330" s="32"/>
      <c r="H330" s="32"/>
      <c r="I330" s="31"/>
      <c r="J330" s="34" t="str">
        <f>IF(ISNUMBER(A330),INDEX(Настройки!$K$8:$K$19,MONTH(A330))&amp;" "&amp;YEAR(A330),"")</f>
        <v/>
      </c>
      <c r="K330" s="35" t="str">
        <f>IF(C330="","",IFERROR(INDEX(Категории!$B$5:$B$47,MATCH(C330,Категории!$A$5:$A$47,0)),"?"))</f>
        <v/>
      </c>
      <c r="L330" s="34" t="str">
        <f>IF(C330="","",IFERROR(INDEX(Категории!$C$5:$C$47,MATCH(C330,Категории!$A$5:$A$47,0)),"?"))</f>
        <v/>
      </c>
      <c r="M330" s="34" t="str">
        <f>IF(AND(A330="",B330="",C330="",D330=""),"",IF(A330="","! нет даты",IF(NOT(ISNUMBER(A330)),"! дата текстом",IF(YEAR(A330)&lt;&gt;Настройки!$B$4,"! другой год",IF(C330="","! нет категории",IF(K330="?","! категории нет в списке",IF(D330="","! нет суммы",IF(NOT(ISNUMBER(D330)),"! сумма текстом",IF(COUNTIFS($A$6:A330,A330,$C$6:C330,C330,$D$6:D330,D330,$B$6:B330,B330)&gt;1,"! возможен дубль","ok")))))))))</f>
        <v/>
      </c>
    </row>
    <row r="331" spans="1:13" ht="15" customHeight="1">
      <c r="A331" s="30"/>
      <c r="B331" s="31"/>
      <c r="C331" s="32"/>
      <c r="D331" s="33"/>
      <c r="E331" s="32"/>
      <c r="F331" s="32"/>
      <c r="G331" s="32"/>
      <c r="H331" s="32"/>
      <c r="I331" s="31"/>
      <c r="J331" s="34" t="str">
        <f>IF(ISNUMBER(A331),INDEX(Настройки!$K$8:$K$19,MONTH(A331))&amp;" "&amp;YEAR(A331),"")</f>
        <v/>
      </c>
      <c r="K331" s="35" t="str">
        <f>IF(C331="","",IFERROR(INDEX(Категории!$B$5:$B$47,MATCH(C331,Категории!$A$5:$A$47,0)),"?"))</f>
        <v/>
      </c>
      <c r="L331" s="34" t="str">
        <f>IF(C331="","",IFERROR(INDEX(Категории!$C$5:$C$47,MATCH(C331,Категории!$A$5:$A$47,0)),"?"))</f>
        <v/>
      </c>
      <c r="M331" s="34" t="str">
        <f>IF(AND(A331="",B331="",C331="",D331=""),"",IF(A331="","! нет даты",IF(NOT(ISNUMBER(A331)),"! дата текстом",IF(YEAR(A331)&lt;&gt;Настройки!$B$4,"! другой год",IF(C331="","! нет категории",IF(K331="?","! категории нет в списке",IF(D331="","! нет суммы",IF(NOT(ISNUMBER(D331)),"! сумма текстом",IF(COUNTIFS($A$6:A331,A331,$C$6:C331,C331,$D$6:D331,D331,$B$6:B331,B331)&gt;1,"! возможен дубль","ok")))))))))</f>
        <v/>
      </c>
    </row>
    <row r="332" spans="1:13" ht="15" customHeight="1">
      <c r="A332" s="30"/>
      <c r="B332" s="31"/>
      <c r="C332" s="32"/>
      <c r="D332" s="33"/>
      <c r="E332" s="32"/>
      <c r="F332" s="32"/>
      <c r="G332" s="32"/>
      <c r="H332" s="32"/>
      <c r="I332" s="31"/>
      <c r="J332" s="34" t="str">
        <f>IF(ISNUMBER(A332),INDEX(Настройки!$K$8:$K$19,MONTH(A332))&amp;" "&amp;YEAR(A332),"")</f>
        <v/>
      </c>
      <c r="K332" s="35" t="str">
        <f>IF(C332="","",IFERROR(INDEX(Категории!$B$5:$B$47,MATCH(C332,Категории!$A$5:$A$47,0)),"?"))</f>
        <v/>
      </c>
      <c r="L332" s="34" t="str">
        <f>IF(C332="","",IFERROR(INDEX(Категории!$C$5:$C$47,MATCH(C332,Категории!$A$5:$A$47,0)),"?"))</f>
        <v/>
      </c>
      <c r="M332" s="34" t="str">
        <f>IF(AND(A332="",B332="",C332="",D332=""),"",IF(A332="","! нет даты",IF(NOT(ISNUMBER(A332)),"! дата текстом",IF(YEAR(A332)&lt;&gt;Настройки!$B$4,"! другой год",IF(C332="","! нет категории",IF(K332="?","! категории нет в списке",IF(D332="","! нет суммы",IF(NOT(ISNUMBER(D332)),"! сумма текстом",IF(COUNTIFS($A$6:A332,A332,$C$6:C332,C332,$D$6:D332,D332,$B$6:B332,B332)&gt;1,"! возможен дубль","ok")))))))))</f>
        <v/>
      </c>
    </row>
    <row r="333" spans="1:13" ht="15" customHeight="1">
      <c r="A333" s="30"/>
      <c r="B333" s="31"/>
      <c r="C333" s="32"/>
      <c r="D333" s="33"/>
      <c r="E333" s="32"/>
      <c r="F333" s="32"/>
      <c r="G333" s="32"/>
      <c r="H333" s="32"/>
      <c r="I333" s="31"/>
      <c r="J333" s="34" t="str">
        <f>IF(ISNUMBER(A333),INDEX(Настройки!$K$8:$K$19,MONTH(A333))&amp;" "&amp;YEAR(A333),"")</f>
        <v/>
      </c>
      <c r="K333" s="35" t="str">
        <f>IF(C333="","",IFERROR(INDEX(Категории!$B$5:$B$47,MATCH(C333,Категории!$A$5:$A$47,0)),"?"))</f>
        <v/>
      </c>
      <c r="L333" s="34" t="str">
        <f>IF(C333="","",IFERROR(INDEX(Категории!$C$5:$C$47,MATCH(C333,Категории!$A$5:$A$47,0)),"?"))</f>
        <v/>
      </c>
      <c r="M333" s="34" t="str">
        <f>IF(AND(A333="",B333="",C333="",D333=""),"",IF(A333="","! нет даты",IF(NOT(ISNUMBER(A333)),"! дата текстом",IF(YEAR(A333)&lt;&gt;Настройки!$B$4,"! другой год",IF(C333="","! нет категории",IF(K333="?","! категории нет в списке",IF(D333="","! нет суммы",IF(NOT(ISNUMBER(D333)),"! сумма текстом",IF(COUNTIFS($A$6:A333,A333,$C$6:C333,C333,$D$6:D333,D333,$B$6:B333,B333)&gt;1,"! возможен дубль","ok")))))))))</f>
        <v/>
      </c>
    </row>
    <row r="334" spans="1:13" ht="15" customHeight="1">
      <c r="A334" s="30"/>
      <c r="B334" s="31"/>
      <c r="C334" s="32"/>
      <c r="D334" s="33"/>
      <c r="E334" s="32"/>
      <c r="F334" s="32"/>
      <c r="G334" s="32"/>
      <c r="H334" s="32"/>
      <c r="I334" s="31"/>
      <c r="J334" s="34" t="str">
        <f>IF(ISNUMBER(A334),INDEX(Настройки!$K$8:$K$19,MONTH(A334))&amp;" "&amp;YEAR(A334),"")</f>
        <v/>
      </c>
      <c r="K334" s="35" t="str">
        <f>IF(C334="","",IFERROR(INDEX(Категории!$B$5:$B$47,MATCH(C334,Категории!$A$5:$A$47,0)),"?"))</f>
        <v/>
      </c>
      <c r="L334" s="34" t="str">
        <f>IF(C334="","",IFERROR(INDEX(Категории!$C$5:$C$47,MATCH(C334,Категории!$A$5:$A$47,0)),"?"))</f>
        <v/>
      </c>
      <c r="M334" s="34" t="str">
        <f>IF(AND(A334="",B334="",C334="",D334=""),"",IF(A334="","! нет даты",IF(NOT(ISNUMBER(A334)),"! дата текстом",IF(YEAR(A334)&lt;&gt;Настройки!$B$4,"! другой год",IF(C334="","! нет категории",IF(K334="?","! категории нет в списке",IF(D334="","! нет суммы",IF(NOT(ISNUMBER(D334)),"! сумма текстом",IF(COUNTIFS($A$6:A334,A334,$C$6:C334,C334,$D$6:D334,D334,$B$6:B334,B334)&gt;1,"! возможен дубль","ok")))))))))</f>
        <v/>
      </c>
    </row>
    <row r="335" spans="1:13" ht="15" customHeight="1">
      <c r="A335" s="30"/>
      <c r="B335" s="31"/>
      <c r="C335" s="32"/>
      <c r="D335" s="33"/>
      <c r="E335" s="32"/>
      <c r="F335" s="32"/>
      <c r="G335" s="32"/>
      <c r="H335" s="32"/>
      <c r="I335" s="31"/>
      <c r="J335" s="34" t="str">
        <f>IF(ISNUMBER(A335),INDEX(Настройки!$K$8:$K$19,MONTH(A335))&amp;" "&amp;YEAR(A335),"")</f>
        <v/>
      </c>
      <c r="K335" s="35" t="str">
        <f>IF(C335="","",IFERROR(INDEX(Категории!$B$5:$B$47,MATCH(C335,Категории!$A$5:$A$47,0)),"?"))</f>
        <v/>
      </c>
      <c r="L335" s="34" t="str">
        <f>IF(C335="","",IFERROR(INDEX(Категории!$C$5:$C$47,MATCH(C335,Категории!$A$5:$A$47,0)),"?"))</f>
        <v/>
      </c>
      <c r="M335" s="34" t="str">
        <f>IF(AND(A335="",B335="",C335="",D335=""),"",IF(A335="","! нет даты",IF(NOT(ISNUMBER(A335)),"! дата текстом",IF(YEAR(A335)&lt;&gt;Настройки!$B$4,"! другой год",IF(C335="","! нет категории",IF(K335="?","! категории нет в списке",IF(D335="","! нет суммы",IF(NOT(ISNUMBER(D335)),"! сумма текстом",IF(COUNTIFS($A$6:A335,A335,$C$6:C335,C335,$D$6:D335,D335,$B$6:B335,B335)&gt;1,"! возможен дубль","ok")))))))))</f>
        <v/>
      </c>
    </row>
    <row r="336" spans="1:13" ht="15" customHeight="1">
      <c r="A336" s="30"/>
      <c r="B336" s="31"/>
      <c r="C336" s="32"/>
      <c r="D336" s="33"/>
      <c r="E336" s="32"/>
      <c r="F336" s="32"/>
      <c r="G336" s="32"/>
      <c r="H336" s="32"/>
      <c r="I336" s="31"/>
      <c r="J336" s="34" t="str">
        <f>IF(ISNUMBER(A336),INDEX(Настройки!$K$8:$K$19,MONTH(A336))&amp;" "&amp;YEAR(A336),"")</f>
        <v/>
      </c>
      <c r="K336" s="35" t="str">
        <f>IF(C336="","",IFERROR(INDEX(Категории!$B$5:$B$47,MATCH(C336,Категории!$A$5:$A$47,0)),"?"))</f>
        <v/>
      </c>
      <c r="L336" s="34" t="str">
        <f>IF(C336="","",IFERROR(INDEX(Категории!$C$5:$C$47,MATCH(C336,Категории!$A$5:$A$47,0)),"?"))</f>
        <v/>
      </c>
      <c r="M336" s="34" t="str">
        <f>IF(AND(A336="",B336="",C336="",D336=""),"",IF(A336="","! нет даты",IF(NOT(ISNUMBER(A336)),"! дата текстом",IF(YEAR(A336)&lt;&gt;Настройки!$B$4,"! другой год",IF(C336="","! нет категории",IF(K336="?","! категории нет в списке",IF(D336="","! нет суммы",IF(NOT(ISNUMBER(D336)),"! сумма текстом",IF(COUNTIFS($A$6:A336,A336,$C$6:C336,C336,$D$6:D336,D336,$B$6:B336,B336)&gt;1,"! возможен дубль","ok")))))))))</f>
        <v/>
      </c>
    </row>
    <row r="337" spans="1:13" ht="15" customHeight="1">
      <c r="A337" s="30"/>
      <c r="B337" s="31"/>
      <c r="C337" s="32"/>
      <c r="D337" s="33"/>
      <c r="E337" s="32"/>
      <c r="F337" s="32"/>
      <c r="G337" s="32"/>
      <c r="H337" s="32"/>
      <c r="I337" s="31"/>
      <c r="J337" s="34" t="str">
        <f>IF(ISNUMBER(A337),INDEX(Настройки!$K$8:$K$19,MONTH(A337))&amp;" "&amp;YEAR(A337),"")</f>
        <v/>
      </c>
      <c r="K337" s="35" t="str">
        <f>IF(C337="","",IFERROR(INDEX(Категории!$B$5:$B$47,MATCH(C337,Категории!$A$5:$A$47,0)),"?"))</f>
        <v/>
      </c>
      <c r="L337" s="34" t="str">
        <f>IF(C337="","",IFERROR(INDEX(Категории!$C$5:$C$47,MATCH(C337,Категории!$A$5:$A$47,0)),"?"))</f>
        <v/>
      </c>
      <c r="M337" s="34" t="str">
        <f>IF(AND(A337="",B337="",C337="",D337=""),"",IF(A337="","! нет даты",IF(NOT(ISNUMBER(A337)),"! дата текстом",IF(YEAR(A337)&lt;&gt;Настройки!$B$4,"! другой год",IF(C337="","! нет категории",IF(K337="?","! категории нет в списке",IF(D337="","! нет суммы",IF(NOT(ISNUMBER(D337)),"! сумма текстом",IF(COUNTIFS($A$6:A337,A337,$C$6:C337,C337,$D$6:D337,D337,$B$6:B337,B337)&gt;1,"! возможен дубль","ok")))))))))</f>
        <v/>
      </c>
    </row>
    <row r="338" spans="1:13" ht="15" customHeight="1">
      <c r="A338" s="30"/>
      <c r="B338" s="31"/>
      <c r="C338" s="32"/>
      <c r="D338" s="33"/>
      <c r="E338" s="32"/>
      <c r="F338" s="32"/>
      <c r="G338" s="32"/>
      <c r="H338" s="32"/>
      <c r="I338" s="31"/>
      <c r="J338" s="34" t="str">
        <f>IF(ISNUMBER(A338),INDEX(Настройки!$K$8:$K$19,MONTH(A338))&amp;" "&amp;YEAR(A338),"")</f>
        <v/>
      </c>
      <c r="K338" s="35" t="str">
        <f>IF(C338="","",IFERROR(INDEX(Категории!$B$5:$B$47,MATCH(C338,Категории!$A$5:$A$47,0)),"?"))</f>
        <v/>
      </c>
      <c r="L338" s="34" t="str">
        <f>IF(C338="","",IFERROR(INDEX(Категории!$C$5:$C$47,MATCH(C338,Категории!$A$5:$A$47,0)),"?"))</f>
        <v/>
      </c>
      <c r="M338" s="34" t="str">
        <f>IF(AND(A338="",B338="",C338="",D338=""),"",IF(A338="","! нет даты",IF(NOT(ISNUMBER(A338)),"! дата текстом",IF(YEAR(A338)&lt;&gt;Настройки!$B$4,"! другой год",IF(C338="","! нет категории",IF(K338="?","! категории нет в списке",IF(D338="","! нет суммы",IF(NOT(ISNUMBER(D338)),"! сумма текстом",IF(COUNTIFS($A$6:A338,A338,$C$6:C338,C338,$D$6:D338,D338,$B$6:B338,B338)&gt;1,"! возможен дубль","ok")))))))))</f>
        <v/>
      </c>
    </row>
    <row r="339" spans="1:13" ht="15" customHeight="1">
      <c r="A339" s="30"/>
      <c r="B339" s="31"/>
      <c r="C339" s="32"/>
      <c r="D339" s="33"/>
      <c r="E339" s="32"/>
      <c r="F339" s="32"/>
      <c r="G339" s="32"/>
      <c r="H339" s="32"/>
      <c r="I339" s="31"/>
      <c r="J339" s="34" t="str">
        <f>IF(ISNUMBER(A339),INDEX(Настройки!$K$8:$K$19,MONTH(A339))&amp;" "&amp;YEAR(A339),"")</f>
        <v/>
      </c>
      <c r="K339" s="35" t="str">
        <f>IF(C339="","",IFERROR(INDEX(Категории!$B$5:$B$47,MATCH(C339,Категории!$A$5:$A$47,0)),"?"))</f>
        <v/>
      </c>
      <c r="L339" s="34" t="str">
        <f>IF(C339="","",IFERROR(INDEX(Категории!$C$5:$C$47,MATCH(C339,Категории!$A$5:$A$47,0)),"?"))</f>
        <v/>
      </c>
      <c r="M339" s="34" t="str">
        <f>IF(AND(A339="",B339="",C339="",D339=""),"",IF(A339="","! нет даты",IF(NOT(ISNUMBER(A339)),"! дата текстом",IF(YEAR(A339)&lt;&gt;Настройки!$B$4,"! другой год",IF(C339="","! нет категории",IF(K339="?","! категории нет в списке",IF(D339="","! нет суммы",IF(NOT(ISNUMBER(D339)),"! сумма текстом",IF(COUNTIFS($A$6:A339,A339,$C$6:C339,C339,$D$6:D339,D339,$B$6:B339,B339)&gt;1,"! возможен дубль","ok")))))))))</f>
        <v/>
      </c>
    </row>
    <row r="340" spans="1:13" ht="15" customHeight="1">
      <c r="A340" s="30"/>
      <c r="B340" s="31"/>
      <c r="C340" s="32"/>
      <c r="D340" s="33"/>
      <c r="E340" s="32"/>
      <c r="F340" s="32"/>
      <c r="G340" s="32"/>
      <c r="H340" s="32"/>
      <c r="I340" s="31"/>
      <c r="J340" s="34" t="str">
        <f>IF(ISNUMBER(A340),INDEX(Настройки!$K$8:$K$19,MONTH(A340))&amp;" "&amp;YEAR(A340),"")</f>
        <v/>
      </c>
      <c r="K340" s="35" t="str">
        <f>IF(C340="","",IFERROR(INDEX(Категории!$B$5:$B$47,MATCH(C340,Категории!$A$5:$A$47,0)),"?"))</f>
        <v/>
      </c>
      <c r="L340" s="34" t="str">
        <f>IF(C340="","",IFERROR(INDEX(Категории!$C$5:$C$47,MATCH(C340,Категории!$A$5:$A$47,0)),"?"))</f>
        <v/>
      </c>
      <c r="M340" s="34" t="str">
        <f>IF(AND(A340="",B340="",C340="",D340=""),"",IF(A340="","! нет даты",IF(NOT(ISNUMBER(A340)),"! дата текстом",IF(YEAR(A340)&lt;&gt;Настройки!$B$4,"! другой год",IF(C340="","! нет категории",IF(K340="?","! категории нет в списке",IF(D340="","! нет суммы",IF(NOT(ISNUMBER(D340)),"! сумма текстом",IF(COUNTIFS($A$6:A340,A340,$C$6:C340,C340,$D$6:D340,D340,$B$6:B340,B340)&gt;1,"! возможен дубль","ok")))))))))</f>
        <v/>
      </c>
    </row>
    <row r="341" spans="1:13" ht="15" customHeight="1">
      <c r="A341" s="30"/>
      <c r="B341" s="31"/>
      <c r="C341" s="32"/>
      <c r="D341" s="33"/>
      <c r="E341" s="32"/>
      <c r="F341" s="32"/>
      <c r="G341" s="32"/>
      <c r="H341" s="32"/>
      <c r="I341" s="31"/>
      <c r="J341" s="34" t="str">
        <f>IF(ISNUMBER(A341),INDEX(Настройки!$K$8:$K$19,MONTH(A341))&amp;" "&amp;YEAR(A341),"")</f>
        <v/>
      </c>
      <c r="K341" s="35" t="str">
        <f>IF(C341="","",IFERROR(INDEX(Категории!$B$5:$B$47,MATCH(C341,Категории!$A$5:$A$47,0)),"?"))</f>
        <v/>
      </c>
      <c r="L341" s="34" t="str">
        <f>IF(C341="","",IFERROR(INDEX(Категории!$C$5:$C$47,MATCH(C341,Категории!$A$5:$A$47,0)),"?"))</f>
        <v/>
      </c>
      <c r="M341" s="34" t="str">
        <f>IF(AND(A341="",B341="",C341="",D341=""),"",IF(A341="","! нет даты",IF(NOT(ISNUMBER(A341)),"! дата текстом",IF(YEAR(A341)&lt;&gt;Настройки!$B$4,"! другой год",IF(C341="","! нет категории",IF(K341="?","! категории нет в списке",IF(D341="","! нет суммы",IF(NOT(ISNUMBER(D341)),"! сумма текстом",IF(COUNTIFS($A$6:A341,A341,$C$6:C341,C341,$D$6:D341,D341,$B$6:B341,B341)&gt;1,"! возможен дубль","ok")))))))))</f>
        <v/>
      </c>
    </row>
    <row r="342" spans="1:13" ht="15" customHeight="1">
      <c r="A342" s="30"/>
      <c r="B342" s="31"/>
      <c r="C342" s="32"/>
      <c r="D342" s="33"/>
      <c r="E342" s="32"/>
      <c r="F342" s="32"/>
      <c r="G342" s="32"/>
      <c r="H342" s="32"/>
      <c r="I342" s="31"/>
      <c r="J342" s="34" t="str">
        <f>IF(ISNUMBER(A342),INDEX(Настройки!$K$8:$K$19,MONTH(A342))&amp;" "&amp;YEAR(A342),"")</f>
        <v/>
      </c>
      <c r="K342" s="35" t="str">
        <f>IF(C342="","",IFERROR(INDEX(Категории!$B$5:$B$47,MATCH(C342,Категории!$A$5:$A$47,0)),"?"))</f>
        <v/>
      </c>
      <c r="L342" s="34" t="str">
        <f>IF(C342="","",IFERROR(INDEX(Категории!$C$5:$C$47,MATCH(C342,Категории!$A$5:$A$47,0)),"?"))</f>
        <v/>
      </c>
      <c r="M342" s="34" t="str">
        <f>IF(AND(A342="",B342="",C342="",D342=""),"",IF(A342="","! нет даты",IF(NOT(ISNUMBER(A342)),"! дата текстом",IF(YEAR(A342)&lt;&gt;Настройки!$B$4,"! другой год",IF(C342="","! нет категории",IF(K342="?","! категории нет в списке",IF(D342="","! нет суммы",IF(NOT(ISNUMBER(D342)),"! сумма текстом",IF(COUNTIFS($A$6:A342,A342,$C$6:C342,C342,$D$6:D342,D342,$B$6:B342,B342)&gt;1,"! возможен дубль","ok")))))))))</f>
        <v/>
      </c>
    </row>
    <row r="343" spans="1:13" ht="15" customHeight="1">
      <c r="A343" s="30"/>
      <c r="B343" s="31"/>
      <c r="C343" s="32"/>
      <c r="D343" s="33"/>
      <c r="E343" s="32"/>
      <c r="F343" s="32"/>
      <c r="G343" s="32"/>
      <c r="H343" s="32"/>
      <c r="I343" s="31"/>
      <c r="J343" s="34" t="str">
        <f>IF(ISNUMBER(A343),INDEX(Настройки!$K$8:$K$19,MONTH(A343))&amp;" "&amp;YEAR(A343),"")</f>
        <v/>
      </c>
      <c r="K343" s="35" t="str">
        <f>IF(C343="","",IFERROR(INDEX(Категории!$B$5:$B$47,MATCH(C343,Категории!$A$5:$A$47,0)),"?"))</f>
        <v/>
      </c>
      <c r="L343" s="34" t="str">
        <f>IF(C343="","",IFERROR(INDEX(Категории!$C$5:$C$47,MATCH(C343,Категории!$A$5:$A$47,0)),"?"))</f>
        <v/>
      </c>
      <c r="M343" s="34" t="str">
        <f>IF(AND(A343="",B343="",C343="",D343=""),"",IF(A343="","! нет даты",IF(NOT(ISNUMBER(A343)),"! дата текстом",IF(YEAR(A343)&lt;&gt;Настройки!$B$4,"! другой год",IF(C343="","! нет категории",IF(K343="?","! категории нет в списке",IF(D343="","! нет суммы",IF(NOT(ISNUMBER(D343)),"! сумма текстом",IF(COUNTIFS($A$6:A343,A343,$C$6:C343,C343,$D$6:D343,D343,$B$6:B343,B343)&gt;1,"! возможен дубль","ok")))))))))</f>
        <v/>
      </c>
    </row>
    <row r="344" spans="1:13" ht="15" customHeight="1">
      <c r="A344" s="30"/>
      <c r="B344" s="31"/>
      <c r="C344" s="32"/>
      <c r="D344" s="33"/>
      <c r="E344" s="32"/>
      <c r="F344" s="32"/>
      <c r="G344" s="32"/>
      <c r="H344" s="32"/>
      <c r="I344" s="31"/>
      <c r="J344" s="34" t="str">
        <f>IF(ISNUMBER(A344),INDEX(Настройки!$K$8:$K$19,MONTH(A344))&amp;" "&amp;YEAR(A344),"")</f>
        <v/>
      </c>
      <c r="K344" s="35" t="str">
        <f>IF(C344="","",IFERROR(INDEX(Категории!$B$5:$B$47,MATCH(C344,Категории!$A$5:$A$47,0)),"?"))</f>
        <v/>
      </c>
      <c r="L344" s="34" t="str">
        <f>IF(C344="","",IFERROR(INDEX(Категории!$C$5:$C$47,MATCH(C344,Категории!$A$5:$A$47,0)),"?"))</f>
        <v/>
      </c>
      <c r="M344" s="34" t="str">
        <f>IF(AND(A344="",B344="",C344="",D344=""),"",IF(A344="","! нет даты",IF(NOT(ISNUMBER(A344)),"! дата текстом",IF(YEAR(A344)&lt;&gt;Настройки!$B$4,"! другой год",IF(C344="","! нет категории",IF(K344="?","! категории нет в списке",IF(D344="","! нет суммы",IF(NOT(ISNUMBER(D344)),"! сумма текстом",IF(COUNTIFS($A$6:A344,A344,$C$6:C344,C344,$D$6:D344,D344,$B$6:B344,B344)&gt;1,"! возможен дубль","ok")))))))))</f>
        <v/>
      </c>
    </row>
    <row r="345" spans="1:13" ht="15" customHeight="1">
      <c r="A345" s="30"/>
      <c r="B345" s="31"/>
      <c r="C345" s="32"/>
      <c r="D345" s="33"/>
      <c r="E345" s="32"/>
      <c r="F345" s="32"/>
      <c r="G345" s="32"/>
      <c r="H345" s="32"/>
      <c r="I345" s="31"/>
      <c r="J345" s="34" t="str">
        <f>IF(ISNUMBER(A345),INDEX(Настройки!$K$8:$K$19,MONTH(A345))&amp;" "&amp;YEAR(A345),"")</f>
        <v/>
      </c>
      <c r="K345" s="35" t="str">
        <f>IF(C345="","",IFERROR(INDEX(Категории!$B$5:$B$47,MATCH(C345,Категории!$A$5:$A$47,0)),"?"))</f>
        <v/>
      </c>
      <c r="L345" s="34" t="str">
        <f>IF(C345="","",IFERROR(INDEX(Категории!$C$5:$C$47,MATCH(C345,Категории!$A$5:$A$47,0)),"?"))</f>
        <v/>
      </c>
      <c r="M345" s="34" t="str">
        <f>IF(AND(A345="",B345="",C345="",D345=""),"",IF(A345="","! нет даты",IF(NOT(ISNUMBER(A345)),"! дата текстом",IF(YEAR(A345)&lt;&gt;Настройки!$B$4,"! другой год",IF(C345="","! нет категории",IF(K345="?","! категории нет в списке",IF(D345="","! нет суммы",IF(NOT(ISNUMBER(D345)),"! сумма текстом",IF(COUNTIFS($A$6:A345,A345,$C$6:C345,C345,$D$6:D345,D345,$B$6:B345,B345)&gt;1,"! возможен дубль","ok")))))))))</f>
        <v/>
      </c>
    </row>
    <row r="346" spans="1:13" ht="15" customHeight="1">
      <c r="A346" s="30"/>
      <c r="B346" s="31"/>
      <c r="C346" s="32"/>
      <c r="D346" s="33"/>
      <c r="E346" s="32"/>
      <c r="F346" s="32"/>
      <c r="G346" s="32"/>
      <c r="H346" s="32"/>
      <c r="I346" s="31"/>
      <c r="J346" s="34" t="str">
        <f>IF(ISNUMBER(A346),INDEX(Настройки!$K$8:$K$19,MONTH(A346))&amp;" "&amp;YEAR(A346),"")</f>
        <v/>
      </c>
      <c r="K346" s="35" t="str">
        <f>IF(C346="","",IFERROR(INDEX(Категории!$B$5:$B$47,MATCH(C346,Категории!$A$5:$A$47,0)),"?"))</f>
        <v/>
      </c>
      <c r="L346" s="34" t="str">
        <f>IF(C346="","",IFERROR(INDEX(Категории!$C$5:$C$47,MATCH(C346,Категории!$A$5:$A$47,0)),"?"))</f>
        <v/>
      </c>
      <c r="M346" s="34" t="str">
        <f>IF(AND(A346="",B346="",C346="",D346=""),"",IF(A346="","! нет даты",IF(NOT(ISNUMBER(A346)),"! дата текстом",IF(YEAR(A346)&lt;&gt;Настройки!$B$4,"! другой год",IF(C346="","! нет категории",IF(K346="?","! категории нет в списке",IF(D346="","! нет суммы",IF(NOT(ISNUMBER(D346)),"! сумма текстом",IF(COUNTIFS($A$6:A346,A346,$C$6:C346,C346,$D$6:D346,D346,$B$6:B346,B346)&gt;1,"! возможен дубль","ok")))))))))</f>
        <v/>
      </c>
    </row>
    <row r="347" spans="1:13" ht="15" customHeight="1">
      <c r="A347" s="30"/>
      <c r="B347" s="31"/>
      <c r="C347" s="32"/>
      <c r="D347" s="33"/>
      <c r="E347" s="32"/>
      <c r="F347" s="32"/>
      <c r="G347" s="32"/>
      <c r="H347" s="32"/>
      <c r="I347" s="31"/>
      <c r="J347" s="34" t="str">
        <f>IF(ISNUMBER(A347),INDEX(Настройки!$K$8:$K$19,MONTH(A347))&amp;" "&amp;YEAR(A347),"")</f>
        <v/>
      </c>
      <c r="K347" s="35" t="str">
        <f>IF(C347="","",IFERROR(INDEX(Категории!$B$5:$B$47,MATCH(C347,Категории!$A$5:$A$47,0)),"?"))</f>
        <v/>
      </c>
      <c r="L347" s="34" t="str">
        <f>IF(C347="","",IFERROR(INDEX(Категории!$C$5:$C$47,MATCH(C347,Категории!$A$5:$A$47,0)),"?"))</f>
        <v/>
      </c>
      <c r="M347" s="34" t="str">
        <f>IF(AND(A347="",B347="",C347="",D347=""),"",IF(A347="","! нет даты",IF(NOT(ISNUMBER(A347)),"! дата текстом",IF(YEAR(A347)&lt;&gt;Настройки!$B$4,"! другой год",IF(C347="","! нет категории",IF(K347="?","! категории нет в списке",IF(D347="","! нет суммы",IF(NOT(ISNUMBER(D347)),"! сумма текстом",IF(COUNTIFS($A$6:A347,A347,$C$6:C347,C347,$D$6:D347,D347,$B$6:B347,B347)&gt;1,"! возможен дубль","ok")))))))))</f>
        <v/>
      </c>
    </row>
    <row r="348" spans="1:13" ht="15" customHeight="1">
      <c r="A348" s="30"/>
      <c r="B348" s="31"/>
      <c r="C348" s="32"/>
      <c r="D348" s="33"/>
      <c r="E348" s="32"/>
      <c r="F348" s="32"/>
      <c r="G348" s="32"/>
      <c r="H348" s="32"/>
      <c r="I348" s="31"/>
      <c r="J348" s="34" t="str">
        <f>IF(ISNUMBER(A348),INDEX(Настройки!$K$8:$K$19,MONTH(A348))&amp;" "&amp;YEAR(A348),"")</f>
        <v/>
      </c>
      <c r="K348" s="35" t="str">
        <f>IF(C348="","",IFERROR(INDEX(Категории!$B$5:$B$47,MATCH(C348,Категории!$A$5:$A$47,0)),"?"))</f>
        <v/>
      </c>
      <c r="L348" s="34" t="str">
        <f>IF(C348="","",IFERROR(INDEX(Категории!$C$5:$C$47,MATCH(C348,Категории!$A$5:$A$47,0)),"?"))</f>
        <v/>
      </c>
      <c r="M348" s="34" t="str">
        <f>IF(AND(A348="",B348="",C348="",D348=""),"",IF(A348="","! нет даты",IF(NOT(ISNUMBER(A348)),"! дата текстом",IF(YEAR(A348)&lt;&gt;Настройки!$B$4,"! другой год",IF(C348="","! нет категории",IF(K348="?","! категории нет в списке",IF(D348="","! нет суммы",IF(NOT(ISNUMBER(D348)),"! сумма текстом",IF(COUNTIFS($A$6:A348,A348,$C$6:C348,C348,$D$6:D348,D348,$B$6:B348,B348)&gt;1,"! возможен дубль","ok")))))))))</f>
        <v/>
      </c>
    </row>
    <row r="349" spans="1:13" ht="15" customHeight="1">
      <c r="A349" s="30"/>
      <c r="B349" s="31"/>
      <c r="C349" s="32"/>
      <c r="D349" s="33"/>
      <c r="E349" s="32"/>
      <c r="F349" s="32"/>
      <c r="G349" s="32"/>
      <c r="H349" s="32"/>
      <c r="I349" s="31"/>
      <c r="J349" s="34" t="str">
        <f>IF(ISNUMBER(A349),INDEX(Настройки!$K$8:$K$19,MONTH(A349))&amp;" "&amp;YEAR(A349),"")</f>
        <v/>
      </c>
      <c r="K349" s="35" t="str">
        <f>IF(C349="","",IFERROR(INDEX(Категории!$B$5:$B$47,MATCH(C349,Категории!$A$5:$A$47,0)),"?"))</f>
        <v/>
      </c>
      <c r="L349" s="34" t="str">
        <f>IF(C349="","",IFERROR(INDEX(Категории!$C$5:$C$47,MATCH(C349,Категории!$A$5:$A$47,0)),"?"))</f>
        <v/>
      </c>
      <c r="M349" s="34" t="str">
        <f>IF(AND(A349="",B349="",C349="",D349=""),"",IF(A349="","! нет даты",IF(NOT(ISNUMBER(A349)),"! дата текстом",IF(YEAR(A349)&lt;&gt;Настройки!$B$4,"! другой год",IF(C349="","! нет категории",IF(K349="?","! категории нет в списке",IF(D349="","! нет суммы",IF(NOT(ISNUMBER(D349)),"! сумма текстом",IF(COUNTIFS($A$6:A349,A349,$C$6:C349,C349,$D$6:D349,D349,$B$6:B349,B349)&gt;1,"! возможен дубль","ok")))))))))</f>
        <v/>
      </c>
    </row>
    <row r="350" spans="1:13" ht="15" customHeight="1">
      <c r="A350" s="30"/>
      <c r="B350" s="31"/>
      <c r="C350" s="32"/>
      <c r="D350" s="33"/>
      <c r="E350" s="32"/>
      <c r="F350" s="32"/>
      <c r="G350" s="32"/>
      <c r="H350" s="32"/>
      <c r="I350" s="31"/>
      <c r="J350" s="34" t="str">
        <f>IF(ISNUMBER(A350),INDEX(Настройки!$K$8:$K$19,MONTH(A350))&amp;" "&amp;YEAR(A350),"")</f>
        <v/>
      </c>
      <c r="K350" s="35" t="str">
        <f>IF(C350="","",IFERROR(INDEX(Категории!$B$5:$B$47,MATCH(C350,Категории!$A$5:$A$47,0)),"?"))</f>
        <v/>
      </c>
      <c r="L350" s="34" t="str">
        <f>IF(C350="","",IFERROR(INDEX(Категории!$C$5:$C$47,MATCH(C350,Категории!$A$5:$A$47,0)),"?"))</f>
        <v/>
      </c>
      <c r="M350" s="34" t="str">
        <f>IF(AND(A350="",B350="",C350="",D350=""),"",IF(A350="","! нет даты",IF(NOT(ISNUMBER(A350)),"! дата текстом",IF(YEAR(A350)&lt;&gt;Настройки!$B$4,"! другой год",IF(C350="","! нет категории",IF(K350="?","! категории нет в списке",IF(D350="","! нет суммы",IF(NOT(ISNUMBER(D350)),"! сумма текстом",IF(COUNTIFS($A$6:A350,A350,$C$6:C350,C350,$D$6:D350,D350,$B$6:B350,B350)&gt;1,"! возможен дубль","ok")))))))))</f>
        <v/>
      </c>
    </row>
    <row r="351" spans="1:13" ht="15" customHeight="1">
      <c r="A351" s="30"/>
      <c r="B351" s="31"/>
      <c r="C351" s="32"/>
      <c r="D351" s="33"/>
      <c r="E351" s="32"/>
      <c r="F351" s="32"/>
      <c r="G351" s="32"/>
      <c r="H351" s="32"/>
      <c r="I351" s="31"/>
      <c r="J351" s="34" t="str">
        <f>IF(ISNUMBER(A351),INDEX(Настройки!$K$8:$K$19,MONTH(A351))&amp;" "&amp;YEAR(A351),"")</f>
        <v/>
      </c>
      <c r="K351" s="35" t="str">
        <f>IF(C351="","",IFERROR(INDEX(Категории!$B$5:$B$47,MATCH(C351,Категории!$A$5:$A$47,0)),"?"))</f>
        <v/>
      </c>
      <c r="L351" s="34" t="str">
        <f>IF(C351="","",IFERROR(INDEX(Категории!$C$5:$C$47,MATCH(C351,Категории!$A$5:$A$47,0)),"?"))</f>
        <v/>
      </c>
      <c r="M351" s="34" t="str">
        <f>IF(AND(A351="",B351="",C351="",D351=""),"",IF(A351="","! нет даты",IF(NOT(ISNUMBER(A351)),"! дата текстом",IF(YEAR(A351)&lt;&gt;Настройки!$B$4,"! другой год",IF(C351="","! нет категории",IF(K351="?","! категории нет в списке",IF(D351="","! нет суммы",IF(NOT(ISNUMBER(D351)),"! сумма текстом",IF(COUNTIFS($A$6:A351,A351,$C$6:C351,C351,$D$6:D351,D351,$B$6:B351,B351)&gt;1,"! возможен дубль","ok")))))))))</f>
        <v/>
      </c>
    </row>
    <row r="352" spans="1:13" ht="15" customHeight="1">
      <c r="A352" s="30"/>
      <c r="B352" s="31"/>
      <c r="C352" s="32"/>
      <c r="D352" s="33"/>
      <c r="E352" s="32"/>
      <c r="F352" s="32"/>
      <c r="G352" s="32"/>
      <c r="H352" s="32"/>
      <c r="I352" s="31"/>
      <c r="J352" s="34" t="str">
        <f>IF(ISNUMBER(A352),INDEX(Настройки!$K$8:$K$19,MONTH(A352))&amp;" "&amp;YEAR(A352),"")</f>
        <v/>
      </c>
      <c r="K352" s="35" t="str">
        <f>IF(C352="","",IFERROR(INDEX(Категории!$B$5:$B$47,MATCH(C352,Категории!$A$5:$A$47,0)),"?"))</f>
        <v/>
      </c>
      <c r="L352" s="34" t="str">
        <f>IF(C352="","",IFERROR(INDEX(Категории!$C$5:$C$47,MATCH(C352,Категории!$A$5:$A$47,0)),"?"))</f>
        <v/>
      </c>
      <c r="M352" s="34" t="str">
        <f>IF(AND(A352="",B352="",C352="",D352=""),"",IF(A352="","! нет даты",IF(NOT(ISNUMBER(A352)),"! дата текстом",IF(YEAR(A352)&lt;&gt;Настройки!$B$4,"! другой год",IF(C352="","! нет категории",IF(K352="?","! категории нет в списке",IF(D352="","! нет суммы",IF(NOT(ISNUMBER(D352)),"! сумма текстом",IF(COUNTIFS($A$6:A352,A352,$C$6:C352,C352,$D$6:D352,D352,$B$6:B352,B352)&gt;1,"! возможен дубль","ok")))))))))</f>
        <v/>
      </c>
    </row>
    <row r="353" spans="1:13" ht="15" customHeight="1">
      <c r="A353" s="30"/>
      <c r="B353" s="31"/>
      <c r="C353" s="32"/>
      <c r="D353" s="33"/>
      <c r="E353" s="32"/>
      <c r="F353" s="32"/>
      <c r="G353" s="32"/>
      <c r="H353" s="32"/>
      <c r="I353" s="31"/>
      <c r="J353" s="34" t="str">
        <f>IF(ISNUMBER(A353),INDEX(Настройки!$K$8:$K$19,MONTH(A353))&amp;" "&amp;YEAR(A353),"")</f>
        <v/>
      </c>
      <c r="K353" s="35" t="str">
        <f>IF(C353="","",IFERROR(INDEX(Категории!$B$5:$B$47,MATCH(C353,Категории!$A$5:$A$47,0)),"?"))</f>
        <v/>
      </c>
      <c r="L353" s="34" t="str">
        <f>IF(C353="","",IFERROR(INDEX(Категории!$C$5:$C$47,MATCH(C353,Категории!$A$5:$A$47,0)),"?"))</f>
        <v/>
      </c>
      <c r="M353" s="34" t="str">
        <f>IF(AND(A353="",B353="",C353="",D353=""),"",IF(A353="","! нет даты",IF(NOT(ISNUMBER(A353)),"! дата текстом",IF(YEAR(A353)&lt;&gt;Настройки!$B$4,"! другой год",IF(C353="","! нет категории",IF(K353="?","! категории нет в списке",IF(D353="","! нет суммы",IF(NOT(ISNUMBER(D353)),"! сумма текстом",IF(COUNTIFS($A$6:A353,A353,$C$6:C353,C353,$D$6:D353,D353,$B$6:B353,B353)&gt;1,"! возможен дубль","ok")))))))))</f>
        <v/>
      </c>
    </row>
    <row r="354" spans="1:13" ht="15" customHeight="1">
      <c r="A354" s="30"/>
      <c r="B354" s="31"/>
      <c r="C354" s="32"/>
      <c r="D354" s="33"/>
      <c r="E354" s="32"/>
      <c r="F354" s="32"/>
      <c r="G354" s="32"/>
      <c r="H354" s="32"/>
      <c r="I354" s="31"/>
      <c r="J354" s="34" t="str">
        <f>IF(ISNUMBER(A354),INDEX(Настройки!$K$8:$K$19,MONTH(A354))&amp;" "&amp;YEAR(A354),"")</f>
        <v/>
      </c>
      <c r="K354" s="35" t="str">
        <f>IF(C354="","",IFERROR(INDEX(Категории!$B$5:$B$47,MATCH(C354,Категории!$A$5:$A$47,0)),"?"))</f>
        <v/>
      </c>
      <c r="L354" s="34" t="str">
        <f>IF(C354="","",IFERROR(INDEX(Категории!$C$5:$C$47,MATCH(C354,Категории!$A$5:$A$47,0)),"?"))</f>
        <v/>
      </c>
      <c r="M354" s="34" t="str">
        <f>IF(AND(A354="",B354="",C354="",D354=""),"",IF(A354="","! нет даты",IF(NOT(ISNUMBER(A354)),"! дата текстом",IF(YEAR(A354)&lt;&gt;Настройки!$B$4,"! другой год",IF(C354="","! нет категории",IF(K354="?","! категории нет в списке",IF(D354="","! нет суммы",IF(NOT(ISNUMBER(D354)),"! сумма текстом",IF(COUNTIFS($A$6:A354,A354,$C$6:C354,C354,$D$6:D354,D354,$B$6:B354,B354)&gt;1,"! возможен дубль","ok")))))))))</f>
        <v/>
      </c>
    </row>
    <row r="355" spans="1:13" ht="15" customHeight="1">
      <c r="A355" s="30"/>
      <c r="B355" s="31"/>
      <c r="C355" s="32"/>
      <c r="D355" s="33"/>
      <c r="E355" s="32"/>
      <c r="F355" s="32"/>
      <c r="G355" s="32"/>
      <c r="H355" s="32"/>
      <c r="I355" s="31"/>
      <c r="J355" s="34" t="str">
        <f>IF(ISNUMBER(A355),INDEX(Настройки!$K$8:$K$19,MONTH(A355))&amp;" "&amp;YEAR(A355),"")</f>
        <v/>
      </c>
      <c r="K355" s="35" t="str">
        <f>IF(C355="","",IFERROR(INDEX(Категории!$B$5:$B$47,MATCH(C355,Категории!$A$5:$A$47,0)),"?"))</f>
        <v/>
      </c>
      <c r="L355" s="34" t="str">
        <f>IF(C355="","",IFERROR(INDEX(Категории!$C$5:$C$47,MATCH(C355,Категории!$A$5:$A$47,0)),"?"))</f>
        <v/>
      </c>
      <c r="M355" s="34" t="str">
        <f>IF(AND(A355="",B355="",C355="",D355=""),"",IF(A355="","! нет даты",IF(NOT(ISNUMBER(A355)),"! дата текстом",IF(YEAR(A355)&lt;&gt;Настройки!$B$4,"! другой год",IF(C355="","! нет категории",IF(K355="?","! категории нет в списке",IF(D355="","! нет суммы",IF(NOT(ISNUMBER(D355)),"! сумма текстом",IF(COUNTIFS($A$6:A355,A355,$C$6:C355,C355,$D$6:D355,D355,$B$6:B355,B355)&gt;1,"! возможен дубль","ok")))))))))</f>
        <v/>
      </c>
    </row>
    <row r="356" spans="1:13" ht="15" customHeight="1">
      <c r="A356" s="30"/>
      <c r="B356" s="31"/>
      <c r="C356" s="32"/>
      <c r="D356" s="33"/>
      <c r="E356" s="32"/>
      <c r="F356" s="32"/>
      <c r="G356" s="32"/>
      <c r="H356" s="32"/>
      <c r="I356" s="31"/>
      <c r="J356" s="34" t="str">
        <f>IF(ISNUMBER(A356),INDEX(Настройки!$K$8:$K$19,MONTH(A356))&amp;" "&amp;YEAR(A356),"")</f>
        <v/>
      </c>
      <c r="K356" s="35" t="str">
        <f>IF(C356="","",IFERROR(INDEX(Категории!$B$5:$B$47,MATCH(C356,Категории!$A$5:$A$47,0)),"?"))</f>
        <v/>
      </c>
      <c r="L356" s="34" t="str">
        <f>IF(C356="","",IFERROR(INDEX(Категории!$C$5:$C$47,MATCH(C356,Категории!$A$5:$A$47,0)),"?"))</f>
        <v/>
      </c>
      <c r="M356" s="34" t="str">
        <f>IF(AND(A356="",B356="",C356="",D356=""),"",IF(A356="","! нет даты",IF(NOT(ISNUMBER(A356)),"! дата текстом",IF(YEAR(A356)&lt;&gt;Настройки!$B$4,"! другой год",IF(C356="","! нет категории",IF(K356="?","! категории нет в списке",IF(D356="","! нет суммы",IF(NOT(ISNUMBER(D356)),"! сумма текстом",IF(COUNTIFS($A$6:A356,A356,$C$6:C356,C356,$D$6:D356,D356,$B$6:B356,B356)&gt;1,"! возможен дубль","ok")))))))))</f>
        <v/>
      </c>
    </row>
    <row r="357" spans="1:13" ht="15" customHeight="1">
      <c r="A357" s="30"/>
      <c r="B357" s="31"/>
      <c r="C357" s="32"/>
      <c r="D357" s="33"/>
      <c r="E357" s="32"/>
      <c r="F357" s="32"/>
      <c r="G357" s="32"/>
      <c r="H357" s="32"/>
      <c r="I357" s="31"/>
      <c r="J357" s="34" t="str">
        <f>IF(ISNUMBER(A357),INDEX(Настройки!$K$8:$K$19,MONTH(A357))&amp;" "&amp;YEAR(A357),"")</f>
        <v/>
      </c>
      <c r="K357" s="35" t="str">
        <f>IF(C357="","",IFERROR(INDEX(Категории!$B$5:$B$47,MATCH(C357,Категории!$A$5:$A$47,0)),"?"))</f>
        <v/>
      </c>
      <c r="L357" s="34" t="str">
        <f>IF(C357="","",IFERROR(INDEX(Категории!$C$5:$C$47,MATCH(C357,Категории!$A$5:$A$47,0)),"?"))</f>
        <v/>
      </c>
      <c r="M357" s="34" t="str">
        <f>IF(AND(A357="",B357="",C357="",D357=""),"",IF(A357="","! нет даты",IF(NOT(ISNUMBER(A357)),"! дата текстом",IF(YEAR(A357)&lt;&gt;Настройки!$B$4,"! другой год",IF(C357="","! нет категории",IF(K357="?","! категории нет в списке",IF(D357="","! нет суммы",IF(NOT(ISNUMBER(D357)),"! сумма текстом",IF(COUNTIFS($A$6:A357,A357,$C$6:C357,C357,$D$6:D357,D357,$B$6:B357,B357)&gt;1,"! возможен дубль","ok")))))))))</f>
        <v/>
      </c>
    </row>
    <row r="358" spans="1:13" ht="15" customHeight="1">
      <c r="A358" s="30"/>
      <c r="B358" s="31"/>
      <c r="C358" s="32"/>
      <c r="D358" s="33"/>
      <c r="E358" s="32"/>
      <c r="F358" s="32"/>
      <c r="G358" s="32"/>
      <c r="H358" s="32"/>
      <c r="I358" s="31"/>
      <c r="J358" s="34" t="str">
        <f>IF(ISNUMBER(A358),INDEX(Настройки!$K$8:$K$19,MONTH(A358))&amp;" "&amp;YEAR(A358),"")</f>
        <v/>
      </c>
      <c r="K358" s="35" t="str">
        <f>IF(C358="","",IFERROR(INDEX(Категории!$B$5:$B$47,MATCH(C358,Категории!$A$5:$A$47,0)),"?"))</f>
        <v/>
      </c>
      <c r="L358" s="34" t="str">
        <f>IF(C358="","",IFERROR(INDEX(Категории!$C$5:$C$47,MATCH(C358,Категории!$A$5:$A$47,0)),"?"))</f>
        <v/>
      </c>
      <c r="M358" s="34" t="str">
        <f>IF(AND(A358="",B358="",C358="",D358=""),"",IF(A358="","! нет даты",IF(NOT(ISNUMBER(A358)),"! дата текстом",IF(YEAR(A358)&lt;&gt;Настройки!$B$4,"! другой год",IF(C358="","! нет категории",IF(K358="?","! категории нет в списке",IF(D358="","! нет суммы",IF(NOT(ISNUMBER(D358)),"! сумма текстом",IF(COUNTIFS($A$6:A358,A358,$C$6:C358,C358,$D$6:D358,D358,$B$6:B358,B358)&gt;1,"! возможен дубль","ok")))))))))</f>
        <v/>
      </c>
    </row>
    <row r="359" spans="1:13" ht="15" customHeight="1">
      <c r="A359" s="30"/>
      <c r="B359" s="31"/>
      <c r="C359" s="32"/>
      <c r="D359" s="33"/>
      <c r="E359" s="32"/>
      <c r="F359" s="32"/>
      <c r="G359" s="32"/>
      <c r="H359" s="32"/>
      <c r="I359" s="31"/>
      <c r="J359" s="34" t="str">
        <f>IF(ISNUMBER(A359),INDEX(Настройки!$K$8:$K$19,MONTH(A359))&amp;" "&amp;YEAR(A359),"")</f>
        <v/>
      </c>
      <c r="K359" s="35" t="str">
        <f>IF(C359="","",IFERROR(INDEX(Категории!$B$5:$B$47,MATCH(C359,Категории!$A$5:$A$47,0)),"?"))</f>
        <v/>
      </c>
      <c r="L359" s="34" t="str">
        <f>IF(C359="","",IFERROR(INDEX(Категории!$C$5:$C$47,MATCH(C359,Категории!$A$5:$A$47,0)),"?"))</f>
        <v/>
      </c>
      <c r="M359" s="34" t="str">
        <f>IF(AND(A359="",B359="",C359="",D359=""),"",IF(A359="","! нет даты",IF(NOT(ISNUMBER(A359)),"! дата текстом",IF(YEAR(A359)&lt;&gt;Настройки!$B$4,"! другой год",IF(C359="","! нет категории",IF(K359="?","! категории нет в списке",IF(D359="","! нет суммы",IF(NOT(ISNUMBER(D359)),"! сумма текстом",IF(COUNTIFS($A$6:A359,A359,$C$6:C359,C359,$D$6:D359,D359,$B$6:B359,B359)&gt;1,"! возможен дубль","ok")))))))))</f>
        <v/>
      </c>
    </row>
    <row r="360" spans="1:13" ht="15" customHeight="1">
      <c r="A360" s="30"/>
      <c r="B360" s="31"/>
      <c r="C360" s="32"/>
      <c r="D360" s="33"/>
      <c r="E360" s="32"/>
      <c r="F360" s="32"/>
      <c r="G360" s="32"/>
      <c r="H360" s="32"/>
      <c r="I360" s="31"/>
      <c r="J360" s="34" t="str">
        <f>IF(ISNUMBER(A360),INDEX(Настройки!$K$8:$K$19,MONTH(A360))&amp;" "&amp;YEAR(A360),"")</f>
        <v/>
      </c>
      <c r="K360" s="35" t="str">
        <f>IF(C360="","",IFERROR(INDEX(Категории!$B$5:$B$47,MATCH(C360,Категории!$A$5:$A$47,0)),"?"))</f>
        <v/>
      </c>
      <c r="L360" s="34" t="str">
        <f>IF(C360="","",IFERROR(INDEX(Категории!$C$5:$C$47,MATCH(C360,Категории!$A$5:$A$47,0)),"?"))</f>
        <v/>
      </c>
      <c r="M360" s="34" t="str">
        <f>IF(AND(A360="",B360="",C360="",D360=""),"",IF(A360="","! нет даты",IF(NOT(ISNUMBER(A360)),"! дата текстом",IF(YEAR(A360)&lt;&gt;Настройки!$B$4,"! другой год",IF(C360="","! нет категории",IF(K360="?","! категории нет в списке",IF(D360="","! нет суммы",IF(NOT(ISNUMBER(D360)),"! сумма текстом",IF(COUNTIFS($A$6:A360,A360,$C$6:C360,C360,$D$6:D360,D360,$B$6:B360,B360)&gt;1,"! возможен дубль","ok")))))))))</f>
        <v/>
      </c>
    </row>
    <row r="361" spans="1:13" ht="15" customHeight="1">
      <c r="A361" s="30"/>
      <c r="B361" s="31"/>
      <c r="C361" s="32"/>
      <c r="D361" s="33"/>
      <c r="E361" s="32"/>
      <c r="F361" s="32"/>
      <c r="G361" s="32"/>
      <c r="H361" s="32"/>
      <c r="I361" s="31"/>
      <c r="J361" s="34" t="str">
        <f>IF(ISNUMBER(A361),INDEX(Настройки!$K$8:$K$19,MONTH(A361))&amp;" "&amp;YEAR(A361),"")</f>
        <v/>
      </c>
      <c r="K361" s="35" t="str">
        <f>IF(C361="","",IFERROR(INDEX(Категории!$B$5:$B$47,MATCH(C361,Категории!$A$5:$A$47,0)),"?"))</f>
        <v/>
      </c>
      <c r="L361" s="34" t="str">
        <f>IF(C361="","",IFERROR(INDEX(Категории!$C$5:$C$47,MATCH(C361,Категории!$A$5:$A$47,0)),"?"))</f>
        <v/>
      </c>
      <c r="M361" s="34" t="str">
        <f>IF(AND(A361="",B361="",C361="",D361=""),"",IF(A361="","! нет даты",IF(NOT(ISNUMBER(A361)),"! дата текстом",IF(YEAR(A361)&lt;&gt;Настройки!$B$4,"! другой год",IF(C361="","! нет категории",IF(K361="?","! категории нет в списке",IF(D361="","! нет суммы",IF(NOT(ISNUMBER(D361)),"! сумма текстом",IF(COUNTIFS($A$6:A361,A361,$C$6:C361,C361,$D$6:D361,D361,$B$6:B361,B361)&gt;1,"! возможен дубль","ok")))))))))</f>
        <v/>
      </c>
    </row>
    <row r="362" spans="1:13" ht="15" customHeight="1">
      <c r="A362" s="30"/>
      <c r="B362" s="31"/>
      <c r="C362" s="32"/>
      <c r="D362" s="33"/>
      <c r="E362" s="32"/>
      <c r="F362" s="32"/>
      <c r="G362" s="32"/>
      <c r="H362" s="32"/>
      <c r="I362" s="31"/>
      <c r="J362" s="34" t="str">
        <f>IF(ISNUMBER(A362),INDEX(Настройки!$K$8:$K$19,MONTH(A362))&amp;" "&amp;YEAR(A362),"")</f>
        <v/>
      </c>
      <c r="K362" s="35" t="str">
        <f>IF(C362="","",IFERROR(INDEX(Категории!$B$5:$B$47,MATCH(C362,Категории!$A$5:$A$47,0)),"?"))</f>
        <v/>
      </c>
      <c r="L362" s="34" t="str">
        <f>IF(C362="","",IFERROR(INDEX(Категории!$C$5:$C$47,MATCH(C362,Категории!$A$5:$A$47,0)),"?"))</f>
        <v/>
      </c>
      <c r="M362" s="34" t="str">
        <f>IF(AND(A362="",B362="",C362="",D362=""),"",IF(A362="","! нет даты",IF(NOT(ISNUMBER(A362)),"! дата текстом",IF(YEAR(A362)&lt;&gt;Настройки!$B$4,"! другой год",IF(C362="","! нет категории",IF(K362="?","! категории нет в списке",IF(D362="","! нет суммы",IF(NOT(ISNUMBER(D362)),"! сумма текстом",IF(COUNTIFS($A$6:A362,A362,$C$6:C362,C362,$D$6:D362,D362,$B$6:B362,B362)&gt;1,"! возможен дубль","ok")))))))))</f>
        <v/>
      </c>
    </row>
    <row r="363" spans="1:13" ht="15" customHeight="1">
      <c r="A363" s="30"/>
      <c r="B363" s="31"/>
      <c r="C363" s="32"/>
      <c r="D363" s="33"/>
      <c r="E363" s="32"/>
      <c r="F363" s="32"/>
      <c r="G363" s="32"/>
      <c r="H363" s="32"/>
      <c r="I363" s="31"/>
      <c r="J363" s="34" t="str">
        <f>IF(ISNUMBER(A363),INDEX(Настройки!$K$8:$K$19,MONTH(A363))&amp;" "&amp;YEAR(A363),"")</f>
        <v/>
      </c>
      <c r="K363" s="35" t="str">
        <f>IF(C363="","",IFERROR(INDEX(Категории!$B$5:$B$47,MATCH(C363,Категории!$A$5:$A$47,0)),"?"))</f>
        <v/>
      </c>
      <c r="L363" s="34" t="str">
        <f>IF(C363="","",IFERROR(INDEX(Категории!$C$5:$C$47,MATCH(C363,Категории!$A$5:$A$47,0)),"?"))</f>
        <v/>
      </c>
      <c r="M363" s="34" t="str">
        <f>IF(AND(A363="",B363="",C363="",D363=""),"",IF(A363="","! нет даты",IF(NOT(ISNUMBER(A363)),"! дата текстом",IF(YEAR(A363)&lt;&gt;Настройки!$B$4,"! другой год",IF(C363="","! нет категории",IF(K363="?","! категории нет в списке",IF(D363="","! нет суммы",IF(NOT(ISNUMBER(D363)),"! сумма текстом",IF(COUNTIFS($A$6:A363,A363,$C$6:C363,C363,$D$6:D363,D363,$B$6:B363,B363)&gt;1,"! возможен дубль","ok")))))))))</f>
        <v/>
      </c>
    </row>
    <row r="364" spans="1:13" ht="15" customHeight="1">
      <c r="A364" s="30"/>
      <c r="B364" s="31"/>
      <c r="C364" s="32"/>
      <c r="D364" s="33"/>
      <c r="E364" s="32"/>
      <c r="F364" s="32"/>
      <c r="G364" s="32"/>
      <c r="H364" s="32"/>
      <c r="I364" s="31"/>
      <c r="J364" s="34" t="str">
        <f>IF(ISNUMBER(A364),INDEX(Настройки!$K$8:$K$19,MONTH(A364))&amp;" "&amp;YEAR(A364),"")</f>
        <v/>
      </c>
      <c r="K364" s="35" t="str">
        <f>IF(C364="","",IFERROR(INDEX(Категории!$B$5:$B$47,MATCH(C364,Категории!$A$5:$A$47,0)),"?"))</f>
        <v/>
      </c>
      <c r="L364" s="34" t="str">
        <f>IF(C364="","",IFERROR(INDEX(Категории!$C$5:$C$47,MATCH(C364,Категории!$A$5:$A$47,0)),"?"))</f>
        <v/>
      </c>
      <c r="M364" s="34" t="str">
        <f>IF(AND(A364="",B364="",C364="",D364=""),"",IF(A364="","! нет даты",IF(NOT(ISNUMBER(A364)),"! дата текстом",IF(YEAR(A364)&lt;&gt;Настройки!$B$4,"! другой год",IF(C364="","! нет категории",IF(K364="?","! категории нет в списке",IF(D364="","! нет суммы",IF(NOT(ISNUMBER(D364)),"! сумма текстом",IF(COUNTIFS($A$6:A364,A364,$C$6:C364,C364,$D$6:D364,D364,$B$6:B364,B364)&gt;1,"! возможен дубль","ok")))))))))</f>
        <v/>
      </c>
    </row>
    <row r="365" spans="1:13" ht="15" customHeight="1">
      <c r="A365" s="30"/>
      <c r="B365" s="31"/>
      <c r="C365" s="32"/>
      <c r="D365" s="33"/>
      <c r="E365" s="32"/>
      <c r="F365" s="32"/>
      <c r="G365" s="32"/>
      <c r="H365" s="32"/>
      <c r="I365" s="31"/>
      <c r="J365" s="34" t="str">
        <f>IF(ISNUMBER(A365),INDEX(Настройки!$K$8:$K$19,MONTH(A365))&amp;" "&amp;YEAR(A365),"")</f>
        <v/>
      </c>
      <c r="K365" s="35" t="str">
        <f>IF(C365="","",IFERROR(INDEX(Категории!$B$5:$B$47,MATCH(C365,Категории!$A$5:$A$47,0)),"?"))</f>
        <v/>
      </c>
      <c r="L365" s="34" t="str">
        <f>IF(C365="","",IFERROR(INDEX(Категории!$C$5:$C$47,MATCH(C365,Категории!$A$5:$A$47,0)),"?"))</f>
        <v/>
      </c>
      <c r="M365" s="34" t="str">
        <f>IF(AND(A365="",B365="",C365="",D365=""),"",IF(A365="","! нет даты",IF(NOT(ISNUMBER(A365)),"! дата текстом",IF(YEAR(A365)&lt;&gt;Настройки!$B$4,"! другой год",IF(C365="","! нет категории",IF(K365="?","! категории нет в списке",IF(D365="","! нет суммы",IF(NOT(ISNUMBER(D365)),"! сумма текстом",IF(COUNTIFS($A$6:A365,A365,$C$6:C365,C365,$D$6:D365,D365,$B$6:B365,B365)&gt;1,"! возможен дубль","ok")))))))))</f>
        <v/>
      </c>
    </row>
    <row r="366" spans="1:13" ht="15" customHeight="1">
      <c r="A366" s="30"/>
      <c r="B366" s="31"/>
      <c r="C366" s="32"/>
      <c r="D366" s="33"/>
      <c r="E366" s="32"/>
      <c r="F366" s="32"/>
      <c r="G366" s="32"/>
      <c r="H366" s="32"/>
      <c r="I366" s="31"/>
      <c r="J366" s="34" t="str">
        <f>IF(ISNUMBER(A366),INDEX(Настройки!$K$8:$K$19,MONTH(A366))&amp;" "&amp;YEAR(A366),"")</f>
        <v/>
      </c>
      <c r="K366" s="35" t="str">
        <f>IF(C366="","",IFERROR(INDEX(Категории!$B$5:$B$47,MATCH(C366,Категории!$A$5:$A$47,0)),"?"))</f>
        <v/>
      </c>
      <c r="L366" s="34" t="str">
        <f>IF(C366="","",IFERROR(INDEX(Категории!$C$5:$C$47,MATCH(C366,Категории!$A$5:$A$47,0)),"?"))</f>
        <v/>
      </c>
      <c r="M366" s="34" t="str">
        <f>IF(AND(A366="",B366="",C366="",D366=""),"",IF(A366="","! нет даты",IF(NOT(ISNUMBER(A366)),"! дата текстом",IF(YEAR(A366)&lt;&gt;Настройки!$B$4,"! другой год",IF(C366="","! нет категории",IF(K366="?","! категории нет в списке",IF(D366="","! нет суммы",IF(NOT(ISNUMBER(D366)),"! сумма текстом",IF(COUNTIFS($A$6:A366,A366,$C$6:C366,C366,$D$6:D366,D366,$B$6:B366,B366)&gt;1,"! возможен дубль","ok")))))))))</f>
        <v/>
      </c>
    </row>
    <row r="367" spans="1:13" ht="15" customHeight="1">
      <c r="A367" s="30"/>
      <c r="B367" s="31"/>
      <c r="C367" s="32"/>
      <c r="D367" s="33"/>
      <c r="E367" s="32"/>
      <c r="F367" s="32"/>
      <c r="G367" s="32"/>
      <c r="H367" s="32"/>
      <c r="I367" s="31"/>
      <c r="J367" s="34" t="str">
        <f>IF(ISNUMBER(A367),INDEX(Настройки!$K$8:$K$19,MONTH(A367))&amp;" "&amp;YEAR(A367),"")</f>
        <v/>
      </c>
      <c r="K367" s="35" t="str">
        <f>IF(C367="","",IFERROR(INDEX(Категории!$B$5:$B$47,MATCH(C367,Категории!$A$5:$A$47,0)),"?"))</f>
        <v/>
      </c>
      <c r="L367" s="34" t="str">
        <f>IF(C367="","",IFERROR(INDEX(Категории!$C$5:$C$47,MATCH(C367,Категории!$A$5:$A$47,0)),"?"))</f>
        <v/>
      </c>
      <c r="M367" s="34" t="str">
        <f>IF(AND(A367="",B367="",C367="",D367=""),"",IF(A367="","! нет даты",IF(NOT(ISNUMBER(A367)),"! дата текстом",IF(YEAR(A367)&lt;&gt;Настройки!$B$4,"! другой год",IF(C367="","! нет категории",IF(K367="?","! категории нет в списке",IF(D367="","! нет суммы",IF(NOT(ISNUMBER(D367)),"! сумма текстом",IF(COUNTIFS($A$6:A367,A367,$C$6:C367,C367,$D$6:D367,D367,$B$6:B367,B367)&gt;1,"! возможен дубль","ok")))))))))</f>
        <v/>
      </c>
    </row>
    <row r="368" spans="1:13" ht="15" customHeight="1">
      <c r="A368" s="30"/>
      <c r="B368" s="31"/>
      <c r="C368" s="32"/>
      <c r="D368" s="33"/>
      <c r="E368" s="32"/>
      <c r="F368" s="32"/>
      <c r="G368" s="32"/>
      <c r="H368" s="32"/>
      <c r="I368" s="31"/>
      <c r="J368" s="34" t="str">
        <f>IF(ISNUMBER(A368),INDEX(Настройки!$K$8:$K$19,MONTH(A368))&amp;" "&amp;YEAR(A368),"")</f>
        <v/>
      </c>
      <c r="K368" s="35" t="str">
        <f>IF(C368="","",IFERROR(INDEX(Категории!$B$5:$B$47,MATCH(C368,Категории!$A$5:$A$47,0)),"?"))</f>
        <v/>
      </c>
      <c r="L368" s="34" t="str">
        <f>IF(C368="","",IFERROR(INDEX(Категории!$C$5:$C$47,MATCH(C368,Категории!$A$5:$A$47,0)),"?"))</f>
        <v/>
      </c>
      <c r="M368" s="34" t="str">
        <f>IF(AND(A368="",B368="",C368="",D368=""),"",IF(A368="","! нет даты",IF(NOT(ISNUMBER(A368)),"! дата текстом",IF(YEAR(A368)&lt;&gt;Настройки!$B$4,"! другой год",IF(C368="","! нет категории",IF(K368="?","! категории нет в списке",IF(D368="","! нет суммы",IF(NOT(ISNUMBER(D368)),"! сумма текстом",IF(COUNTIFS($A$6:A368,A368,$C$6:C368,C368,$D$6:D368,D368,$B$6:B368,B368)&gt;1,"! возможен дубль","ok")))))))))</f>
        <v/>
      </c>
    </row>
    <row r="369" spans="1:13" ht="15" customHeight="1">
      <c r="A369" s="30"/>
      <c r="B369" s="31"/>
      <c r="C369" s="32"/>
      <c r="D369" s="33"/>
      <c r="E369" s="32"/>
      <c r="F369" s="32"/>
      <c r="G369" s="32"/>
      <c r="H369" s="32"/>
      <c r="I369" s="31"/>
      <c r="J369" s="34" t="str">
        <f>IF(ISNUMBER(A369),INDEX(Настройки!$K$8:$K$19,MONTH(A369))&amp;" "&amp;YEAR(A369),"")</f>
        <v/>
      </c>
      <c r="K369" s="35" t="str">
        <f>IF(C369="","",IFERROR(INDEX(Категории!$B$5:$B$47,MATCH(C369,Категории!$A$5:$A$47,0)),"?"))</f>
        <v/>
      </c>
      <c r="L369" s="34" t="str">
        <f>IF(C369="","",IFERROR(INDEX(Категории!$C$5:$C$47,MATCH(C369,Категории!$A$5:$A$47,0)),"?"))</f>
        <v/>
      </c>
      <c r="M369" s="34" t="str">
        <f>IF(AND(A369="",B369="",C369="",D369=""),"",IF(A369="","! нет даты",IF(NOT(ISNUMBER(A369)),"! дата текстом",IF(YEAR(A369)&lt;&gt;Настройки!$B$4,"! другой год",IF(C369="","! нет категории",IF(K369="?","! категории нет в списке",IF(D369="","! нет суммы",IF(NOT(ISNUMBER(D369)),"! сумма текстом",IF(COUNTIFS($A$6:A369,A369,$C$6:C369,C369,$D$6:D369,D369,$B$6:B369,B369)&gt;1,"! возможен дубль","ok")))))))))</f>
        <v/>
      </c>
    </row>
    <row r="370" spans="1:13" ht="15" customHeight="1">
      <c r="A370" s="30"/>
      <c r="B370" s="31"/>
      <c r="C370" s="32"/>
      <c r="D370" s="33"/>
      <c r="E370" s="32"/>
      <c r="F370" s="32"/>
      <c r="G370" s="32"/>
      <c r="H370" s="32"/>
      <c r="I370" s="31"/>
      <c r="J370" s="34" t="str">
        <f>IF(ISNUMBER(A370),INDEX(Настройки!$K$8:$K$19,MONTH(A370))&amp;" "&amp;YEAR(A370),"")</f>
        <v/>
      </c>
      <c r="K370" s="35" t="str">
        <f>IF(C370="","",IFERROR(INDEX(Категории!$B$5:$B$47,MATCH(C370,Категории!$A$5:$A$47,0)),"?"))</f>
        <v/>
      </c>
      <c r="L370" s="34" t="str">
        <f>IF(C370="","",IFERROR(INDEX(Категории!$C$5:$C$47,MATCH(C370,Категории!$A$5:$A$47,0)),"?"))</f>
        <v/>
      </c>
      <c r="M370" s="34" t="str">
        <f>IF(AND(A370="",B370="",C370="",D370=""),"",IF(A370="","! нет даты",IF(NOT(ISNUMBER(A370)),"! дата текстом",IF(YEAR(A370)&lt;&gt;Настройки!$B$4,"! другой год",IF(C370="","! нет категории",IF(K370="?","! категории нет в списке",IF(D370="","! нет суммы",IF(NOT(ISNUMBER(D370)),"! сумма текстом",IF(COUNTIFS($A$6:A370,A370,$C$6:C370,C370,$D$6:D370,D370,$B$6:B370,B370)&gt;1,"! возможен дубль","ok")))))))))</f>
        <v/>
      </c>
    </row>
    <row r="371" spans="1:13" ht="15" customHeight="1">
      <c r="A371" s="30"/>
      <c r="B371" s="31"/>
      <c r="C371" s="32"/>
      <c r="D371" s="33"/>
      <c r="E371" s="32"/>
      <c r="F371" s="32"/>
      <c r="G371" s="32"/>
      <c r="H371" s="32"/>
      <c r="I371" s="31"/>
      <c r="J371" s="34" t="str">
        <f>IF(ISNUMBER(A371),INDEX(Настройки!$K$8:$K$19,MONTH(A371))&amp;" "&amp;YEAR(A371),"")</f>
        <v/>
      </c>
      <c r="K371" s="35" t="str">
        <f>IF(C371="","",IFERROR(INDEX(Категории!$B$5:$B$47,MATCH(C371,Категории!$A$5:$A$47,0)),"?"))</f>
        <v/>
      </c>
      <c r="L371" s="34" t="str">
        <f>IF(C371="","",IFERROR(INDEX(Категории!$C$5:$C$47,MATCH(C371,Категории!$A$5:$A$47,0)),"?"))</f>
        <v/>
      </c>
      <c r="M371" s="34" t="str">
        <f>IF(AND(A371="",B371="",C371="",D371=""),"",IF(A371="","! нет даты",IF(NOT(ISNUMBER(A371)),"! дата текстом",IF(YEAR(A371)&lt;&gt;Настройки!$B$4,"! другой год",IF(C371="","! нет категории",IF(K371="?","! категории нет в списке",IF(D371="","! нет суммы",IF(NOT(ISNUMBER(D371)),"! сумма текстом",IF(COUNTIFS($A$6:A371,A371,$C$6:C371,C371,$D$6:D371,D371,$B$6:B371,B371)&gt;1,"! возможен дубль","ok")))))))))</f>
        <v/>
      </c>
    </row>
    <row r="372" spans="1:13" ht="15" customHeight="1">
      <c r="A372" s="30"/>
      <c r="B372" s="31"/>
      <c r="C372" s="32"/>
      <c r="D372" s="33"/>
      <c r="E372" s="32"/>
      <c r="F372" s="32"/>
      <c r="G372" s="32"/>
      <c r="H372" s="32"/>
      <c r="I372" s="31"/>
      <c r="J372" s="34" t="str">
        <f>IF(ISNUMBER(A372),INDEX(Настройки!$K$8:$K$19,MONTH(A372))&amp;" "&amp;YEAR(A372),"")</f>
        <v/>
      </c>
      <c r="K372" s="35" t="str">
        <f>IF(C372="","",IFERROR(INDEX(Категории!$B$5:$B$47,MATCH(C372,Категории!$A$5:$A$47,0)),"?"))</f>
        <v/>
      </c>
      <c r="L372" s="34" t="str">
        <f>IF(C372="","",IFERROR(INDEX(Категории!$C$5:$C$47,MATCH(C372,Категории!$A$5:$A$47,0)),"?"))</f>
        <v/>
      </c>
      <c r="M372" s="34" t="str">
        <f>IF(AND(A372="",B372="",C372="",D372=""),"",IF(A372="","! нет даты",IF(NOT(ISNUMBER(A372)),"! дата текстом",IF(YEAR(A372)&lt;&gt;Настройки!$B$4,"! другой год",IF(C372="","! нет категории",IF(K372="?","! категории нет в списке",IF(D372="","! нет суммы",IF(NOT(ISNUMBER(D372)),"! сумма текстом",IF(COUNTIFS($A$6:A372,A372,$C$6:C372,C372,$D$6:D372,D372,$B$6:B372,B372)&gt;1,"! возможен дубль","ok")))))))))</f>
        <v/>
      </c>
    </row>
    <row r="373" spans="1:13" ht="15" customHeight="1">
      <c r="A373" s="30"/>
      <c r="B373" s="31"/>
      <c r="C373" s="32"/>
      <c r="D373" s="33"/>
      <c r="E373" s="32"/>
      <c r="F373" s="32"/>
      <c r="G373" s="32"/>
      <c r="H373" s="32"/>
      <c r="I373" s="31"/>
      <c r="J373" s="34" t="str">
        <f>IF(ISNUMBER(A373),INDEX(Настройки!$K$8:$K$19,MONTH(A373))&amp;" "&amp;YEAR(A373),"")</f>
        <v/>
      </c>
      <c r="K373" s="35" t="str">
        <f>IF(C373="","",IFERROR(INDEX(Категории!$B$5:$B$47,MATCH(C373,Категории!$A$5:$A$47,0)),"?"))</f>
        <v/>
      </c>
      <c r="L373" s="34" t="str">
        <f>IF(C373="","",IFERROR(INDEX(Категории!$C$5:$C$47,MATCH(C373,Категории!$A$5:$A$47,0)),"?"))</f>
        <v/>
      </c>
      <c r="M373" s="34" t="str">
        <f>IF(AND(A373="",B373="",C373="",D373=""),"",IF(A373="","! нет даты",IF(NOT(ISNUMBER(A373)),"! дата текстом",IF(YEAR(A373)&lt;&gt;Настройки!$B$4,"! другой год",IF(C373="","! нет категории",IF(K373="?","! категории нет в списке",IF(D373="","! нет суммы",IF(NOT(ISNUMBER(D373)),"! сумма текстом",IF(COUNTIFS($A$6:A373,A373,$C$6:C373,C373,$D$6:D373,D373,$B$6:B373,B373)&gt;1,"! возможен дубль","ok")))))))))</f>
        <v/>
      </c>
    </row>
    <row r="374" spans="1:13" ht="15" customHeight="1">
      <c r="A374" s="30"/>
      <c r="B374" s="31"/>
      <c r="C374" s="32"/>
      <c r="D374" s="33"/>
      <c r="E374" s="32"/>
      <c r="F374" s="32"/>
      <c r="G374" s="32"/>
      <c r="H374" s="32"/>
      <c r="I374" s="31"/>
      <c r="J374" s="34" t="str">
        <f>IF(ISNUMBER(A374),INDEX(Настройки!$K$8:$K$19,MONTH(A374))&amp;" "&amp;YEAR(A374),"")</f>
        <v/>
      </c>
      <c r="K374" s="35" t="str">
        <f>IF(C374="","",IFERROR(INDEX(Категории!$B$5:$B$47,MATCH(C374,Категории!$A$5:$A$47,0)),"?"))</f>
        <v/>
      </c>
      <c r="L374" s="34" t="str">
        <f>IF(C374="","",IFERROR(INDEX(Категории!$C$5:$C$47,MATCH(C374,Категории!$A$5:$A$47,0)),"?"))</f>
        <v/>
      </c>
      <c r="M374" s="34" t="str">
        <f>IF(AND(A374="",B374="",C374="",D374=""),"",IF(A374="","! нет даты",IF(NOT(ISNUMBER(A374)),"! дата текстом",IF(YEAR(A374)&lt;&gt;Настройки!$B$4,"! другой год",IF(C374="","! нет категории",IF(K374="?","! категории нет в списке",IF(D374="","! нет суммы",IF(NOT(ISNUMBER(D374)),"! сумма текстом",IF(COUNTIFS($A$6:A374,A374,$C$6:C374,C374,$D$6:D374,D374,$B$6:B374,B374)&gt;1,"! возможен дубль","ok")))))))))</f>
        <v/>
      </c>
    </row>
    <row r="375" spans="1:13" ht="15" customHeight="1">
      <c r="A375" s="30"/>
      <c r="B375" s="31"/>
      <c r="C375" s="32"/>
      <c r="D375" s="33"/>
      <c r="E375" s="32"/>
      <c r="F375" s="32"/>
      <c r="G375" s="32"/>
      <c r="H375" s="32"/>
      <c r="I375" s="31"/>
      <c r="J375" s="34" t="str">
        <f>IF(ISNUMBER(A375),INDEX(Настройки!$K$8:$K$19,MONTH(A375))&amp;" "&amp;YEAR(A375),"")</f>
        <v/>
      </c>
      <c r="K375" s="35" t="str">
        <f>IF(C375="","",IFERROR(INDEX(Категории!$B$5:$B$47,MATCH(C375,Категории!$A$5:$A$47,0)),"?"))</f>
        <v/>
      </c>
      <c r="L375" s="34" t="str">
        <f>IF(C375="","",IFERROR(INDEX(Категории!$C$5:$C$47,MATCH(C375,Категории!$A$5:$A$47,0)),"?"))</f>
        <v/>
      </c>
      <c r="M375" s="34" t="str">
        <f>IF(AND(A375="",B375="",C375="",D375=""),"",IF(A375="","! нет даты",IF(NOT(ISNUMBER(A375)),"! дата текстом",IF(YEAR(A375)&lt;&gt;Настройки!$B$4,"! другой год",IF(C375="","! нет категории",IF(K375="?","! категории нет в списке",IF(D375="","! нет суммы",IF(NOT(ISNUMBER(D375)),"! сумма текстом",IF(COUNTIFS($A$6:A375,A375,$C$6:C375,C375,$D$6:D375,D375,$B$6:B375,B375)&gt;1,"! возможен дубль","ok")))))))))</f>
        <v/>
      </c>
    </row>
    <row r="376" spans="1:13" ht="15" customHeight="1">
      <c r="A376" s="30"/>
      <c r="B376" s="31"/>
      <c r="C376" s="32"/>
      <c r="D376" s="33"/>
      <c r="E376" s="32"/>
      <c r="F376" s="32"/>
      <c r="G376" s="32"/>
      <c r="H376" s="32"/>
      <c r="I376" s="31"/>
      <c r="J376" s="34" t="str">
        <f>IF(ISNUMBER(A376),INDEX(Настройки!$K$8:$K$19,MONTH(A376))&amp;" "&amp;YEAR(A376),"")</f>
        <v/>
      </c>
      <c r="K376" s="35" t="str">
        <f>IF(C376="","",IFERROR(INDEX(Категории!$B$5:$B$47,MATCH(C376,Категории!$A$5:$A$47,0)),"?"))</f>
        <v/>
      </c>
      <c r="L376" s="34" t="str">
        <f>IF(C376="","",IFERROR(INDEX(Категории!$C$5:$C$47,MATCH(C376,Категории!$A$5:$A$47,0)),"?"))</f>
        <v/>
      </c>
      <c r="M376" s="34" t="str">
        <f>IF(AND(A376="",B376="",C376="",D376=""),"",IF(A376="","! нет даты",IF(NOT(ISNUMBER(A376)),"! дата текстом",IF(YEAR(A376)&lt;&gt;Настройки!$B$4,"! другой год",IF(C376="","! нет категории",IF(K376="?","! категории нет в списке",IF(D376="","! нет суммы",IF(NOT(ISNUMBER(D376)),"! сумма текстом",IF(COUNTIFS($A$6:A376,A376,$C$6:C376,C376,$D$6:D376,D376,$B$6:B376,B376)&gt;1,"! возможен дубль","ok")))))))))</f>
        <v/>
      </c>
    </row>
    <row r="377" spans="1:13" ht="15" customHeight="1">
      <c r="A377" s="30"/>
      <c r="B377" s="31"/>
      <c r="C377" s="32"/>
      <c r="D377" s="33"/>
      <c r="E377" s="32"/>
      <c r="F377" s="32"/>
      <c r="G377" s="32"/>
      <c r="H377" s="32"/>
      <c r="I377" s="31"/>
      <c r="J377" s="34" t="str">
        <f>IF(ISNUMBER(A377),INDEX(Настройки!$K$8:$K$19,MONTH(A377))&amp;" "&amp;YEAR(A377),"")</f>
        <v/>
      </c>
      <c r="K377" s="35" t="str">
        <f>IF(C377="","",IFERROR(INDEX(Категории!$B$5:$B$47,MATCH(C377,Категории!$A$5:$A$47,0)),"?"))</f>
        <v/>
      </c>
      <c r="L377" s="34" t="str">
        <f>IF(C377="","",IFERROR(INDEX(Категории!$C$5:$C$47,MATCH(C377,Категории!$A$5:$A$47,0)),"?"))</f>
        <v/>
      </c>
      <c r="M377" s="34" t="str">
        <f>IF(AND(A377="",B377="",C377="",D377=""),"",IF(A377="","! нет даты",IF(NOT(ISNUMBER(A377)),"! дата текстом",IF(YEAR(A377)&lt;&gt;Настройки!$B$4,"! другой год",IF(C377="","! нет категории",IF(K377="?","! категории нет в списке",IF(D377="","! нет суммы",IF(NOT(ISNUMBER(D377)),"! сумма текстом",IF(COUNTIFS($A$6:A377,A377,$C$6:C377,C377,$D$6:D377,D377,$B$6:B377,B377)&gt;1,"! возможен дубль","ok")))))))))</f>
        <v/>
      </c>
    </row>
    <row r="378" spans="1:13" ht="15" customHeight="1">
      <c r="A378" s="30"/>
      <c r="B378" s="31"/>
      <c r="C378" s="32"/>
      <c r="D378" s="33"/>
      <c r="E378" s="32"/>
      <c r="F378" s="32"/>
      <c r="G378" s="32"/>
      <c r="H378" s="32"/>
      <c r="I378" s="31"/>
      <c r="J378" s="34" t="str">
        <f>IF(ISNUMBER(A378),INDEX(Настройки!$K$8:$K$19,MONTH(A378))&amp;" "&amp;YEAR(A378),"")</f>
        <v/>
      </c>
      <c r="K378" s="35" t="str">
        <f>IF(C378="","",IFERROR(INDEX(Категории!$B$5:$B$47,MATCH(C378,Категории!$A$5:$A$47,0)),"?"))</f>
        <v/>
      </c>
      <c r="L378" s="34" t="str">
        <f>IF(C378="","",IFERROR(INDEX(Категории!$C$5:$C$47,MATCH(C378,Категории!$A$5:$A$47,0)),"?"))</f>
        <v/>
      </c>
      <c r="M378" s="34" t="str">
        <f>IF(AND(A378="",B378="",C378="",D378=""),"",IF(A378="","! нет даты",IF(NOT(ISNUMBER(A378)),"! дата текстом",IF(YEAR(A378)&lt;&gt;Настройки!$B$4,"! другой год",IF(C378="","! нет категории",IF(K378="?","! категории нет в списке",IF(D378="","! нет суммы",IF(NOT(ISNUMBER(D378)),"! сумма текстом",IF(COUNTIFS($A$6:A378,A378,$C$6:C378,C378,$D$6:D378,D378,$B$6:B378,B378)&gt;1,"! возможен дубль","ok")))))))))</f>
        <v/>
      </c>
    </row>
    <row r="379" spans="1:13" ht="15" customHeight="1">
      <c r="A379" s="30"/>
      <c r="B379" s="31"/>
      <c r="C379" s="32"/>
      <c r="D379" s="33"/>
      <c r="E379" s="32"/>
      <c r="F379" s="32"/>
      <c r="G379" s="32"/>
      <c r="H379" s="32"/>
      <c r="I379" s="31"/>
      <c r="J379" s="34" t="str">
        <f>IF(ISNUMBER(A379),INDEX(Настройки!$K$8:$K$19,MONTH(A379))&amp;" "&amp;YEAR(A379),"")</f>
        <v/>
      </c>
      <c r="K379" s="35" t="str">
        <f>IF(C379="","",IFERROR(INDEX(Категории!$B$5:$B$47,MATCH(C379,Категории!$A$5:$A$47,0)),"?"))</f>
        <v/>
      </c>
      <c r="L379" s="34" t="str">
        <f>IF(C379="","",IFERROR(INDEX(Категории!$C$5:$C$47,MATCH(C379,Категории!$A$5:$A$47,0)),"?"))</f>
        <v/>
      </c>
      <c r="M379" s="34" t="str">
        <f>IF(AND(A379="",B379="",C379="",D379=""),"",IF(A379="","! нет даты",IF(NOT(ISNUMBER(A379)),"! дата текстом",IF(YEAR(A379)&lt;&gt;Настройки!$B$4,"! другой год",IF(C379="","! нет категории",IF(K379="?","! категории нет в списке",IF(D379="","! нет суммы",IF(NOT(ISNUMBER(D379)),"! сумма текстом",IF(COUNTIFS($A$6:A379,A379,$C$6:C379,C379,$D$6:D379,D379,$B$6:B379,B379)&gt;1,"! возможен дубль","ok")))))))))</f>
        <v/>
      </c>
    </row>
    <row r="380" spans="1:13" ht="15" customHeight="1">
      <c r="A380" s="30"/>
      <c r="B380" s="31"/>
      <c r="C380" s="32"/>
      <c r="D380" s="33"/>
      <c r="E380" s="32"/>
      <c r="F380" s="32"/>
      <c r="G380" s="32"/>
      <c r="H380" s="32"/>
      <c r="I380" s="31"/>
      <c r="J380" s="34" t="str">
        <f>IF(ISNUMBER(A380),INDEX(Настройки!$K$8:$K$19,MONTH(A380))&amp;" "&amp;YEAR(A380),"")</f>
        <v/>
      </c>
      <c r="K380" s="35" t="str">
        <f>IF(C380="","",IFERROR(INDEX(Категории!$B$5:$B$47,MATCH(C380,Категории!$A$5:$A$47,0)),"?"))</f>
        <v/>
      </c>
      <c r="L380" s="34" t="str">
        <f>IF(C380="","",IFERROR(INDEX(Категории!$C$5:$C$47,MATCH(C380,Категории!$A$5:$A$47,0)),"?"))</f>
        <v/>
      </c>
      <c r="M380" s="34" t="str">
        <f>IF(AND(A380="",B380="",C380="",D380=""),"",IF(A380="","! нет даты",IF(NOT(ISNUMBER(A380)),"! дата текстом",IF(YEAR(A380)&lt;&gt;Настройки!$B$4,"! другой год",IF(C380="","! нет категории",IF(K380="?","! категории нет в списке",IF(D380="","! нет суммы",IF(NOT(ISNUMBER(D380)),"! сумма текстом",IF(COUNTIFS($A$6:A380,A380,$C$6:C380,C380,$D$6:D380,D380,$B$6:B380,B380)&gt;1,"! возможен дубль","ok")))))))))</f>
        <v/>
      </c>
    </row>
    <row r="381" spans="1:13" ht="15" customHeight="1">
      <c r="A381" s="30"/>
      <c r="B381" s="31"/>
      <c r="C381" s="32"/>
      <c r="D381" s="33"/>
      <c r="E381" s="32"/>
      <c r="F381" s="32"/>
      <c r="G381" s="32"/>
      <c r="H381" s="32"/>
      <c r="I381" s="31"/>
      <c r="J381" s="34" t="str">
        <f>IF(ISNUMBER(A381),INDEX(Настройки!$K$8:$K$19,MONTH(A381))&amp;" "&amp;YEAR(A381),"")</f>
        <v/>
      </c>
      <c r="K381" s="35" t="str">
        <f>IF(C381="","",IFERROR(INDEX(Категории!$B$5:$B$47,MATCH(C381,Категории!$A$5:$A$47,0)),"?"))</f>
        <v/>
      </c>
      <c r="L381" s="34" t="str">
        <f>IF(C381="","",IFERROR(INDEX(Категории!$C$5:$C$47,MATCH(C381,Категории!$A$5:$A$47,0)),"?"))</f>
        <v/>
      </c>
      <c r="M381" s="34" t="str">
        <f>IF(AND(A381="",B381="",C381="",D381=""),"",IF(A381="","! нет даты",IF(NOT(ISNUMBER(A381)),"! дата текстом",IF(YEAR(A381)&lt;&gt;Настройки!$B$4,"! другой год",IF(C381="","! нет категории",IF(K381="?","! категории нет в списке",IF(D381="","! нет суммы",IF(NOT(ISNUMBER(D381)),"! сумма текстом",IF(COUNTIFS($A$6:A381,A381,$C$6:C381,C381,$D$6:D381,D381,$B$6:B381,B381)&gt;1,"! возможен дубль","ok")))))))))</f>
        <v/>
      </c>
    </row>
    <row r="382" spans="1:13" ht="15" customHeight="1">
      <c r="A382" s="30"/>
      <c r="B382" s="31"/>
      <c r="C382" s="32"/>
      <c r="D382" s="33"/>
      <c r="E382" s="32"/>
      <c r="F382" s="32"/>
      <c r="G382" s="32"/>
      <c r="H382" s="32"/>
      <c r="I382" s="31"/>
      <c r="J382" s="34" t="str">
        <f>IF(ISNUMBER(A382),INDEX(Настройки!$K$8:$K$19,MONTH(A382))&amp;" "&amp;YEAR(A382),"")</f>
        <v/>
      </c>
      <c r="K382" s="35" t="str">
        <f>IF(C382="","",IFERROR(INDEX(Категории!$B$5:$B$47,MATCH(C382,Категории!$A$5:$A$47,0)),"?"))</f>
        <v/>
      </c>
      <c r="L382" s="34" t="str">
        <f>IF(C382="","",IFERROR(INDEX(Категории!$C$5:$C$47,MATCH(C382,Категории!$A$5:$A$47,0)),"?"))</f>
        <v/>
      </c>
      <c r="M382" s="34" t="str">
        <f>IF(AND(A382="",B382="",C382="",D382=""),"",IF(A382="","! нет даты",IF(NOT(ISNUMBER(A382)),"! дата текстом",IF(YEAR(A382)&lt;&gt;Настройки!$B$4,"! другой год",IF(C382="","! нет категории",IF(K382="?","! категории нет в списке",IF(D382="","! нет суммы",IF(NOT(ISNUMBER(D382)),"! сумма текстом",IF(COUNTIFS($A$6:A382,A382,$C$6:C382,C382,$D$6:D382,D382,$B$6:B382,B382)&gt;1,"! возможен дубль","ok")))))))))</f>
        <v/>
      </c>
    </row>
    <row r="383" spans="1:13" ht="15" customHeight="1">
      <c r="A383" s="30"/>
      <c r="B383" s="31"/>
      <c r="C383" s="32"/>
      <c r="D383" s="33"/>
      <c r="E383" s="32"/>
      <c r="F383" s="32"/>
      <c r="G383" s="32"/>
      <c r="H383" s="32"/>
      <c r="I383" s="31"/>
      <c r="J383" s="34" t="str">
        <f>IF(ISNUMBER(A383),INDEX(Настройки!$K$8:$K$19,MONTH(A383))&amp;" "&amp;YEAR(A383),"")</f>
        <v/>
      </c>
      <c r="K383" s="35" t="str">
        <f>IF(C383="","",IFERROR(INDEX(Категории!$B$5:$B$47,MATCH(C383,Категории!$A$5:$A$47,0)),"?"))</f>
        <v/>
      </c>
      <c r="L383" s="34" t="str">
        <f>IF(C383="","",IFERROR(INDEX(Категории!$C$5:$C$47,MATCH(C383,Категории!$A$5:$A$47,0)),"?"))</f>
        <v/>
      </c>
      <c r="M383" s="34" t="str">
        <f>IF(AND(A383="",B383="",C383="",D383=""),"",IF(A383="","! нет даты",IF(NOT(ISNUMBER(A383)),"! дата текстом",IF(YEAR(A383)&lt;&gt;Настройки!$B$4,"! другой год",IF(C383="","! нет категории",IF(K383="?","! категории нет в списке",IF(D383="","! нет суммы",IF(NOT(ISNUMBER(D383)),"! сумма текстом",IF(COUNTIFS($A$6:A383,A383,$C$6:C383,C383,$D$6:D383,D383,$B$6:B383,B383)&gt;1,"! возможен дубль","ok")))))))))</f>
        <v/>
      </c>
    </row>
    <row r="384" spans="1:13" ht="15" customHeight="1">
      <c r="A384" s="30"/>
      <c r="B384" s="31"/>
      <c r="C384" s="32"/>
      <c r="D384" s="33"/>
      <c r="E384" s="32"/>
      <c r="F384" s="32"/>
      <c r="G384" s="32"/>
      <c r="H384" s="32"/>
      <c r="I384" s="31"/>
      <c r="J384" s="34" t="str">
        <f>IF(ISNUMBER(A384),INDEX(Настройки!$K$8:$K$19,MONTH(A384))&amp;" "&amp;YEAR(A384),"")</f>
        <v/>
      </c>
      <c r="K384" s="35" t="str">
        <f>IF(C384="","",IFERROR(INDEX(Категории!$B$5:$B$47,MATCH(C384,Категории!$A$5:$A$47,0)),"?"))</f>
        <v/>
      </c>
      <c r="L384" s="34" t="str">
        <f>IF(C384="","",IFERROR(INDEX(Категории!$C$5:$C$47,MATCH(C384,Категории!$A$5:$A$47,0)),"?"))</f>
        <v/>
      </c>
      <c r="M384" s="34" t="str">
        <f>IF(AND(A384="",B384="",C384="",D384=""),"",IF(A384="","! нет даты",IF(NOT(ISNUMBER(A384)),"! дата текстом",IF(YEAR(A384)&lt;&gt;Настройки!$B$4,"! другой год",IF(C384="","! нет категории",IF(K384="?","! категории нет в списке",IF(D384="","! нет суммы",IF(NOT(ISNUMBER(D384)),"! сумма текстом",IF(COUNTIFS($A$6:A384,A384,$C$6:C384,C384,$D$6:D384,D384,$B$6:B384,B384)&gt;1,"! возможен дубль","ok")))))))))</f>
        <v/>
      </c>
    </row>
    <row r="385" spans="1:13" ht="15" customHeight="1">
      <c r="A385" s="30"/>
      <c r="B385" s="31"/>
      <c r="C385" s="32"/>
      <c r="D385" s="33"/>
      <c r="E385" s="32"/>
      <c r="F385" s="32"/>
      <c r="G385" s="32"/>
      <c r="H385" s="32"/>
      <c r="I385" s="31"/>
      <c r="J385" s="34" t="str">
        <f>IF(ISNUMBER(A385),INDEX(Настройки!$K$8:$K$19,MONTH(A385))&amp;" "&amp;YEAR(A385),"")</f>
        <v/>
      </c>
      <c r="K385" s="35" t="str">
        <f>IF(C385="","",IFERROR(INDEX(Категории!$B$5:$B$47,MATCH(C385,Категории!$A$5:$A$47,0)),"?"))</f>
        <v/>
      </c>
      <c r="L385" s="34" t="str">
        <f>IF(C385="","",IFERROR(INDEX(Категории!$C$5:$C$47,MATCH(C385,Категории!$A$5:$A$47,0)),"?"))</f>
        <v/>
      </c>
      <c r="M385" s="34" t="str">
        <f>IF(AND(A385="",B385="",C385="",D385=""),"",IF(A385="","! нет даты",IF(NOT(ISNUMBER(A385)),"! дата текстом",IF(YEAR(A385)&lt;&gt;Настройки!$B$4,"! другой год",IF(C385="","! нет категории",IF(K385="?","! категории нет в списке",IF(D385="","! нет суммы",IF(NOT(ISNUMBER(D385)),"! сумма текстом",IF(COUNTIFS($A$6:A385,A385,$C$6:C385,C385,$D$6:D385,D385,$B$6:B385,B385)&gt;1,"! возможен дубль","ok")))))))))</f>
        <v/>
      </c>
    </row>
    <row r="386" spans="1:13" ht="15" customHeight="1">
      <c r="A386" s="30"/>
      <c r="B386" s="31"/>
      <c r="C386" s="32"/>
      <c r="D386" s="33"/>
      <c r="E386" s="32"/>
      <c r="F386" s="32"/>
      <c r="G386" s="32"/>
      <c r="H386" s="32"/>
      <c r="I386" s="31"/>
      <c r="J386" s="34" t="str">
        <f>IF(ISNUMBER(A386),INDEX(Настройки!$K$8:$K$19,MONTH(A386))&amp;" "&amp;YEAR(A386),"")</f>
        <v/>
      </c>
      <c r="K386" s="35" t="str">
        <f>IF(C386="","",IFERROR(INDEX(Категории!$B$5:$B$47,MATCH(C386,Категории!$A$5:$A$47,0)),"?"))</f>
        <v/>
      </c>
      <c r="L386" s="34" t="str">
        <f>IF(C386="","",IFERROR(INDEX(Категории!$C$5:$C$47,MATCH(C386,Категории!$A$5:$A$47,0)),"?"))</f>
        <v/>
      </c>
      <c r="M386" s="34" t="str">
        <f>IF(AND(A386="",B386="",C386="",D386=""),"",IF(A386="","! нет даты",IF(NOT(ISNUMBER(A386)),"! дата текстом",IF(YEAR(A386)&lt;&gt;Настройки!$B$4,"! другой год",IF(C386="","! нет категории",IF(K386="?","! категории нет в списке",IF(D386="","! нет суммы",IF(NOT(ISNUMBER(D386)),"! сумма текстом",IF(COUNTIFS($A$6:A386,A386,$C$6:C386,C386,$D$6:D386,D386,$B$6:B386,B386)&gt;1,"! возможен дубль","ok")))))))))</f>
        <v/>
      </c>
    </row>
    <row r="387" spans="1:13" ht="15" customHeight="1">
      <c r="A387" s="30"/>
      <c r="B387" s="31"/>
      <c r="C387" s="32"/>
      <c r="D387" s="33"/>
      <c r="E387" s="32"/>
      <c r="F387" s="32"/>
      <c r="G387" s="32"/>
      <c r="H387" s="32"/>
      <c r="I387" s="31"/>
      <c r="J387" s="34" t="str">
        <f>IF(ISNUMBER(A387),INDEX(Настройки!$K$8:$K$19,MONTH(A387))&amp;" "&amp;YEAR(A387),"")</f>
        <v/>
      </c>
      <c r="K387" s="35" t="str">
        <f>IF(C387="","",IFERROR(INDEX(Категории!$B$5:$B$47,MATCH(C387,Категории!$A$5:$A$47,0)),"?"))</f>
        <v/>
      </c>
      <c r="L387" s="34" t="str">
        <f>IF(C387="","",IFERROR(INDEX(Категории!$C$5:$C$47,MATCH(C387,Категории!$A$5:$A$47,0)),"?"))</f>
        <v/>
      </c>
      <c r="M387" s="34" t="str">
        <f>IF(AND(A387="",B387="",C387="",D387=""),"",IF(A387="","! нет даты",IF(NOT(ISNUMBER(A387)),"! дата текстом",IF(YEAR(A387)&lt;&gt;Настройки!$B$4,"! другой год",IF(C387="","! нет категории",IF(K387="?","! категории нет в списке",IF(D387="","! нет суммы",IF(NOT(ISNUMBER(D387)),"! сумма текстом",IF(COUNTIFS($A$6:A387,A387,$C$6:C387,C387,$D$6:D387,D387,$B$6:B387,B387)&gt;1,"! возможен дубль","ok")))))))))</f>
        <v/>
      </c>
    </row>
    <row r="388" spans="1:13" ht="15" customHeight="1">
      <c r="A388" s="30"/>
      <c r="B388" s="31"/>
      <c r="C388" s="32"/>
      <c r="D388" s="33"/>
      <c r="E388" s="32"/>
      <c r="F388" s="32"/>
      <c r="G388" s="32"/>
      <c r="H388" s="32"/>
      <c r="I388" s="31"/>
      <c r="J388" s="34" t="str">
        <f>IF(ISNUMBER(A388),INDEX(Настройки!$K$8:$K$19,MONTH(A388))&amp;" "&amp;YEAR(A388),"")</f>
        <v/>
      </c>
      <c r="K388" s="35" t="str">
        <f>IF(C388="","",IFERROR(INDEX(Категории!$B$5:$B$47,MATCH(C388,Категории!$A$5:$A$47,0)),"?"))</f>
        <v/>
      </c>
      <c r="L388" s="34" t="str">
        <f>IF(C388="","",IFERROR(INDEX(Категории!$C$5:$C$47,MATCH(C388,Категории!$A$5:$A$47,0)),"?"))</f>
        <v/>
      </c>
      <c r="M388" s="34" t="str">
        <f>IF(AND(A388="",B388="",C388="",D388=""),"",IF(A388="","! нет даты",IF(NOT(ISNUMBER(A388)),"! дата текстом",IF(YEAR(A388)&lt;&gt;Настройки!$B$4,"! другой год",IF(C388="","! нет категории",IF(K388="?","! категории нет в списке",IF(D388="","! нет суммы",IF(NOT(ISNUMBER(D388)),"! сумма текстом",IF(COUNTIFS($A$6:A388,A388,$C$6:C388,C388,$D$6:D388,D388,$B$6:B388,B388)&gt;1,"! возможен дубль","ok")))))))))</f>
        <v/>
      </c>
    </row>
    <row r="389" spans="1:13" ht="15" customHeight="1">
      <c r="A389" s="30"/>
      <c r="B389" s="31"/>
      <c r="C389" s="32"/>
      <c r="D389" s="33"/>
      <c r="E389" s="32"/>
      <c r="F389" s="32"/>
      <c r="G389" s="32"/>
      <c r="H389" s="32"/>
      <c r="I389" s="31"/>
      <c r="J389" s="34" t="str">
        <f>IF(ISNUMBER(A389),INDEX(Настройки!$K$8:$K$19,MONTH(A389))&amp;" "&amp;YEAR(A389),"")</f>
        <v/>
      </c>
      <c r="K389" s="35" t="str">
        <f>IF(C389="","",IFERROR(INDEX(Категории!$B$5:$B$47,MATCH(C389,Категории!$A$5:$A$47,0)),"?"))</f>
        <v/>
      </c>
      <c r="L389" s="34" t="str">
        <f>IF(C389="","",IFERROR(INDEX(Категории!$C$5:$C$47,MATCH(C389,Категории!$A$5:$A$47,0)),"?"))</f>
        <v/>
      </c>
      <c r="M389" s="34" t="str">
        <f>IF(AND(A389="",B389="",C389="",D389=""),"",IF(A389="","! нет даты",IF(NOT(ISNUMBER(A389)),"! дата текстом",IF(YEAR(A389)&lt;&gt;Настройки!$B$4,"! другой год",IF(C389="","! нет категории",IF(K389="?","! категории нет в списке",IF(D389="","! нет суммы",IF(NOT(ISNUMBER(D389)),"! сумма текстом",IF(COUNTIFS($A$6:A389,A389,$C$6:C389,C389,$D$6:D389,D389,$B$6:B389,B389)&gt;1,"! возможен дубль","ok")))))))))</f>
        <v/>
      </c>
    </row>
    <row r="390" spans="1:13" ht="15" customHeight="1">
      <c r="A390" s="30"/>
      <c r="B390" s="31"/>
      <c r="C390" s="32"/>
      <c r="D390" s="33"/>
      <c r="E390" s="32"/>
      <c r="F390" s="32"/>
      <c r="G390" s="32"/>
      <c r="H390" s="32"/>
      <c r="I390" s="31"/>
      <c r="J390" s="34" t="str">
        <f>IF(ISNUMBER(A390),INDEX(Настройки!$K$8:$K$19,MONTH(A390))&amp;" "&amp;YEAR(A390),"")</f>
        <v/>
      </c>
      <c r="K390" s="35" t="str">
        <f>IF(C390="","",IFERROR(INDEX(Категории!$B$5:$B$47,MATCH(C390,Категории!$A$5:$A$47,0)),"?"))</f>
        <v/>
      </c>
      <c r="L390" s="34" t="str">
        <f>IF(C390="","",IFERROR(INDEX(Категории!$C$5:$C$47,MATCH(C390,Категории!$A$5:$A$47,0)),"?"))</f>
        <v/>
      </c>
      <c r="M390" s="34" t="str">
        <f>IF(AND(A390="",B390="",C390="",D390=""),"",IF(A390="","! нет даты",IF(NOT(ISNUMBER(A390)),"! дата текстом",IF(YEAR(A390)&lt;&gt;Настройки!$B$4,"! другой год",IF(C390="","! нет категории",IF(K390="?","! категории нет в списке",IF(D390="","! нет суммы",IF(NOT(ISNUMBER(D390)),"! сумма текстом",IF(COUNTIFS($A$6:A390,A390,$C$6:C390,C390,$D$6:D390,D390,$B$6:B390,B390)&gt;1,"! возможен дубль","ok")))))))))</f>
        <v/>
      </c>
    </row>
    <row r="391" spans="1:13" ht="15" customHeight="1">
      <c r="A391" s="30"/>
      <c r="B391" s="31"/>
      <c r="C391" s="32"/>
      <c r="D391" s="33"/>
      <c r="E391" s="32"/>
      <c r="F391" s="32"/>
      <c r="G391" s="32"/>
      <c r="H391" s="32"/>
      <c r="I391" s="31"/>
      <c r="J391" s="34" t="str">
        <f>IF(ISNUMBER(A391),INDEX(Настройки!$K$8:$K$19,MONTH(A391))&amp;" "&amp;YEAR(A391),"")</f>
        <v/>
      </c>
      <c r="K391" s="35" t="str">
        <f>IF(C391="","",IFERROR(INDEX(Категории!$B$5:$B$47,MATCH(C391,Категории!$A$5:$A$47,0)),"?"))</f>
        <v/>
      </c>
      <c r="L391" s="34" t="str">
        <f>IF(C391="","",IFERROR(INDEX(Категории!$C$5:$C$47,MATCH(C391,Категории!$A$5:$A$47,0)),"?"))</f>
        <v/>
      </c>
      <c r="M391" s="34" t="str">
        <f>IF(AND(A391="",B391="",C391="",D391=""),"",IF(A391="","! нет даты",IF(NOT(ISNUMBER(A391)),"! дата текстом",IF(YEAR(A391)&lt;&gt;Настройки!$B$4,"! другой год",IF(C391="","! нет категории",IF(K391="?","! категории нет в списке",IF(D391="","! нет суммы",IF(NOT(ISNUMBER(D391)),"! сумма текстом",IF(COUNTIFS($A$6:A391,A391,$C$6:C391,C391,$D$6:D391,D391,$B$6:B391,B391)&gt;1,"! возможен дубль","ok")))))))))</f>
        <v/>
      </c>
    </row>
    <row r="392" spans="1:13" ht="15" customHeight="1">
      <c r="A392" s="30"/>
      <c r="B392" s="31"/>
      <c r="C392" s="32"/>
      <c r="D392" s="33"/>
      <c r="E392" s="32"/>
      <c r="F392" s="32"/>
      <c r="G392" s="32"/>
      <c r="H392" s="32"/>
      <c r="I392" s="31"/>
      <c r="J392" s="34" t="str">
        <f>IF(ISNUMBER(A392),INDEX(Настройки!$K$8:$K$19,MONTH(A392))&amp;" "&amp;YEAR(A392),"")</f>
        <v/>
      </c>
      <c r="K392" s="35" t="str">
        <f>IF(C392="","",IFERROR(INDEX(Категории!$B$5:$B$47,MATCH(C392,Категории!$A$5:$A$47,0)),"?"))</f>
        <v/>
      </c>
      <c r="L392" s="34" t="str">
        <f>IF(C392="","",IFERROR(INDEX(Категории!$C$5:$C$47,MATCH(C392,Категории!$A$5:$A$47,0)),"?"))</f>
        <v/>
      </c>
      <c r="M392" s="34" t="str">
        <f>IF(AND(A392="",B392="",C392="",D392=""),"",IF(A392="","! нет даты",IF(NOT(ISNUMBER(A392)),"! дата текстом",IF(YEAR(A392)&lt;&gt;Настройки!$B$4,"! другой год",IF(C392="","! нет категории",IF(K392="?","! категории нет в списке",IF(D392="","! нет суммы",IF(NOT(ISNUMBER(D392)),"! сумма текстом",IF(COUNTIFS($A$6:A392,A392,$C$6:C392,C392,$D$6:D392,D392,$B$6:B392,B392)&gt;1,"! возможен дубль","ok")))))))))</f>
        <v/>
      </c>
    </row>
    <row r="393" spans="1:13" ht="15" customHeight="1">
      <c r="A393" s="30"/>
      <c r="B393" s="31"/>
      <c r="C393" s="32"/>
      <c r="D393" s="33"/>
      <c r="E393" s="32"/>
      <c r="F393" s="32"/>
      <c r="G393" s="32"/>
      <c r="H393" s="32"/>
      <c r="I393" s="31"/>
      <c r="J393" s="34" t="str">
        <f>IF(ISNUMBER(A393),INDEX(Настройки!$K$8:$K$19,MONTH(A393))&amp;" "&amp;YEAR(A393),"")</f>
        <v/>
      </c>
      <c r="K393" s="35" t="str">
        <f>IF(C393="","",IFERROR(INDEX(Категории!$B$5:$B$47,MATCH(C393,Категории!$A$5:$A$47,0)),"?"))</f>
        <v/>
      </c>
      <c r="L393" s="34" t="str">
        <f>IF(C393="","",IFERROR(INDEX(Категории!$C$5:$C$47,MATCH(C393,Категории!$A$5:$A$47,0)),"?"))</f>
        <v/>
      </c>
      <c r="M393" s="34" t="str">
        <f>IF(AND(A393="",B393="",C393="",D393=""),"",IF(A393="","! нет даты",IF(NOT(ISNUMBER(A393)),"! дата текстом",IF(YEAR(A393)&lt;&gt;Настройки!$B$4,"! другой год",IF(C393="","! нет категории",IF(K393="?","! категории нет в списке",IF(D393="","! нет суммы",IF(NOT(ISNUMBER(D393)),"! сумма текстом",IF(COUNTIFS($A$6:A393,A393,$C$6:C393,C393,$D$6:D393,D393,$B$6:B393,B393)&gt;1,"! возможен дубль","ok")))))))))</f>
        <v/>
      </c>
    </row>
    <row r="394" spans="1:13" ht="15" customHeight="1">
      <c r="A394" s="30"/>
      <c r="B394" s="31"/>
      <c r="C394" s="32"/>
      <c r="D394" s="33"/>
      <c r="E394" s="32"/>
      <c r="F394" s="32"/>
      <c r="G394" s="32"/>
      <c r="H394" s="32"/>
      <c r="I394" s="31"/>
      <c r="J394" s="34" t="str">
        <f>IF(ISNUMBER(A394),INDEX(Настройки!$K$8:$K$19,MONTH(A394))&amp;" "&amp;YEAR(A394),"")</f>
        <v/>
      </c>
      <c r="K394" s="35" t="str">
        <f>IF(C394="","",IFERROR(INDEX(Категории!$B$5:$B$47,MATCH(C394,Категории!$A$5:$A$47,0)),"?"))</f>
        <v/>
      </c>
      <c r="L394" s="34" t="str">
        <f>IF(C394="","",IFERROR(INDEX(Категории!$C$5:$C$47,MATCH(C394,Категории!$A$5:$A$47,0)),"?"))</f>
        <v/>
      </c>
      <c r="M394" s="34" t="str">
        <f>IF(AND(A394="",B394="",C394="",D394=""),"",IF(A394="","! нет даты",IF(NOT(ISNUMBER(A394)),"! дата текстом",IF(YEAR(A394)&lt;&gt;Настройки!$B$4,"! другой год",IF(C394="","! нет категории",IF(K394="?","! категории нет в списке",IF(D394="","! нет суммы",IF(NOT(ISNUMBER(D394)),"! сумма текстом",IF(COUNTIFS($A$6:A394,A394,$C$6:C394,C394,$D$6:D394,D394,$B$6:B394,B394)&gt;1,"! возможен дубль","ok")))))))))</f>
        <v/>
      </c>
    </row>
    <row r="395" spans="1:13" ht="15" customHeight="1">
      <c r="A395" s="30"/>
      <c r="B395" s="31"/>
      <c r="C395" s="32"/>
      <c r="D395" s="33"/>
      <c r="E395" s="32"/>
      <c r="F395" s="32"/>
      <c r="G395" s="32"/>
      <c r="H395" s="32"/>
      <c r="I395" s="31"/>
      <c r="J395" s="34" t="str">
        <f>IF(ISNUMBER(A395),INDEX(Настройки!$K$8:$K$19,MONTH(A395))&amp;" "&amp;YEAR(A395),"")</f>
        <v/>
      </c>
      <c r="K395" s="35" t="str">
        <f>IF(C395="","",IFERROR(INDEX(Категории!$B$5:$B$47,MATCH(C395,Категории!$A$5:$A$47,0)),"?"))</f>
        <v/>
      </c>
      <c r="L395" s="34" t="str">
        <f>IF(C395="","",IFERROR(INDEX(Категории!$C$5:$C$47,MATCH(C395,Категории!$A$5:$A$47,0)),"?"))</f>
        <v/>
      </c>
      <c r="M395" s="34" t="str">
        <f>IF(AND(A395="",B395="",C395="",D395=""),"",IF(A395="","! нет даты",IF(NOT(ISNUMBER(A395)),"! дата текстом",IF(YEAR(A395)&lt;&gt;Настройки!$B$4,"! другой год",IF(C395="","! нет категории",IF(K395="?","! категории нет в списке",IF(D395="","! нет суммы",IF(NOT(ISNUMBER(D395)),"! сумма текстом",IF(COUNTIFS($A$6:A395,A395,$C$6:C395,C395,$D$6:D395,D395,$B$6:B395,B395)&gt;1,"! возможен дубль","ok")))))))))</f>
        <v/>
      </c>
    </row>
    <row r="396" spans="1:13" ht="15" customHeight="1">
      <c r="A396" s="30"/>
      <c r="B396" s="31"/>
      <c r="C396" s="32"/>
      <c r="D396" s="33"/>
      <c r="E396" s="32"/>
      <c r="F396" s="32"/>
      <c r="G396" s="32"/>
      <c r="H396" s="32"/>
      <c r="I396" s="31"/>
      <c r="J396" s="34" t="str">
        <f>IF(ISNUMBER(A396),INDEX(Настройки!$K$8:$K$19,MONTH(A396))&amp;" "&amp;YEAR(A396),"")</f>
        <v/>
      </c>
      <c r="K396" s="35" t="str">
        <f>IF(C396="","",IFERROR(INDEX(Категории!$B$5:$B$47,MATCH(C396,Категории!$A$5:$A$47,0)),"?"))</f>
        <v/>
      </c>
      <c r="L396" s="34" t="str">
        <f>IF(C396="","",IFERROR(INDEX(Категории!$C$5:$C$47,MATCH(C396,Категории!$A$5:$A$47,0)),"?"))</f>
        <v/>
      </c>
      <c r="M396" s="34" t="str">
        <f>IF(AND(A396="",B396="",C396="",D396=""),"",IF(A396="","! нет даты",IF(NOT(ISNUMBER(A396)),"! дата текстом",IF(YEAR(A396)&lt;&gt;Настройки!$B$4,"! другой год",IF(C396="","! нет категории",IF(K396="?","! категории нет в списке",IF(D396="","! нет суммы",IF(NOT(ISNUMBER(D396)),"! сумма текстом",IF(COUNTIFS($A$6:A396,A396,$C$6:C396,C396,$D$6:D396,D396,$B$6:B396,B396)&gt;1,"! возможен дубль","ok")))))))))</f>
        <v/>
      </c>
    </row>
    <row r="397" spans="1:13" ht="15" customHeight="1">
      <c r="A397" s="30"/>
      <c r="B397" s="31"/>
      <c r="C397" s="32"/>
      <c r="D397" s="33"/>
      <c r="E397" s="32"/>
      <c r="F397" s="32"/>
      <c r="G397" s="32"/>
      <c r="H397" s="32"/>
      <c r="I397" s="31"/>
      <c r="J397" s="34" t="str">
        <f>IF(ISNUMBER(A397),INDEX(Настройки!$K$8:$K$19,MONTH(A397))&amp;" "&amp;YEAR(A397),"")</f>
        <v/>
      </c>
      <c r="K397" s="35" t="str">
        <f>IF(C397="","",IFERROR(INDEX(Категории!$B$5:$B$47,MATCH(C397,Категории!$A$5:$A$47,0)),"?"))</f>
        <v/>
      </c>
      <c r="L397" s="34" t="str">
        <f>IF(C397="","",IFERROR(INDEX(Категории!$C$5:$C$47,MATCH(C397,Категории!$A$5:$A$47,0)),"?"))</f>
        <v/>
      </c>
      <c r="M397" s="34" t="str">
        <f>IF(AND(A397="",B397="",C397="",D397=""),"",IF(A397="","! нет даты",IF(NOT(ISNUMBER(A397)),"! дата текстом",IF(YEAR(A397)&lt;&gt;Настройки!$B$4,"! другой год",IF(C397="","! нет категории",IF(K397="?","! категории нет в списке",IF(D397="","! нет суммы",IF(NOT(ISNUMBER(D397)),"! сумма текстом",IF(COUNTIFS($A$6:A397,A397,$C$6:C397,C397,$D$6:D397,D397,$B$6:B397,B397)&gt;1,"! возможен дубль","ok")))))))))</f>
        <v/>
      </c>
    </row>
    <row r="398" spans="1:13" ht="15" customHeight="1">
      <c r="A398" s="30"/>
      <c r="B398" s="31"/>
      <c r="C398" s="32"/>
      <c r="D398" s="33"/>
      <c r="E398" s="32"/>
      <c r="F398" s="32"/>
      <c r="G398" s="32"/>
      <c r="H398" s="32"/>
      <c r="I398" s="31"/>
      <c r="J398" s="34" t="str">
        <f>IF(ISNUMBER(A398),INDEX(Настройки!$K$8:$K$19,MONTH(A398))&amp;" "&amp;YEAR(A398),"")</f>
        <v/>
      </c>
      <c r="K398" s="35" t="str">
        <f>IF(C398="","",IFERROR(INDEX(Категории!$B$5:$B$47,MATCH(C398,Категории!$A$5:$A$47,0)),"?"))</f>
        <v/>
      </c>
      <c r="L398" s="34" t="str">
        <f>IF(C398="","",IFERROR(INDEX(Категории!$C$5:$C$47,MATCH(C398,Категории!$A$5:$A$47,0)),"?"))</f>
        <v/>
      </c>
      <c r="M398" s="34" t="str">
        <f>IF(AND(A398="",B398="",C398="",D398=""),"",IF(A398="","! нет даты",IF(NOT(ISNUMBER(A398)),"! дата текстом",IF(YEAR(A398)&lt;&gt;Настройки!$B$4,"! другой год",IF(C398="","! нет категории",IF(K398="?","! категории нет в списке",IF(D398="","! нет суммы",IF(NOT(ISNUMBER(D398)),"! сумма текстом",IF(COUNTIFS($A$6:A398,A398,$C$6:C398,C398,$D$6:D398,D398,$B$6:B398,B398)&gt;1,"! возможен дубль","ok")))))))))</f>
        <v/>
      </c>
    </row>
    <row r="399" spans="1:13" ht="15" customHeight="1">
      <c r="A399" s="30"/>
      <c r="B399" s="31"/>
      <c r="C399" s="32"/>
      <c r="D399" s="33"/>
      <c r="E399" s="32"/>
      <c r="F399" s="32"/>
      <c r="G399" s="32"/>
      <c r="H399" s="32"/>
      <c r="I399" s="31"/>
      <c r="J399" s="34" t="str">
        <f>IF(ISNUMBER(A399),INDEX(Настройки!$K$8:$K$19,MONTH(A399))&amp;" "&amp;YEAR(A399),"")</f>
        <v/>
      </c>
      <c r="K399" s="35" t="str">
        <f>IF(C399="","",IFERROR(INDEX(Категории!$B$5:$B$47,MATCH(C399,Категории!$A$5:$A$47,0)),"?"))</f>
        <v/>
      </c>
      <c r="L399" s="34" t="str">
        <f>IF(C399="","",IFERROR(INDEX(Категории!$C$5:$C$47,MATCH(C399,Категории!$A$5:$A$47,0)),"?"))</f>
        <v/>
      </c>
      <c r="M399" s="34" t="str">
        <f>IF(AND(A399="",B399="",C399="",D399=""),"",IF(A399="","! нет даты",IF(NOT(ISNUMBER(A399)),"! дата текстом",IF(YEAR(A399)&lt;&gt;Настройки!$B$4,"! другой год",IF(C399="","! нет категории",IF(K399="?","! категории нет в списке",IF(D399="","! нет суммы",IF(NOT(ISNUMBER(D399)),"! сумма текстом",IF(COUNTIFS($A$6:A399,A399,$C$6:C399,C399,$D$6:D399,D399,$B$6:B399,B399)&gt;1,"! возможен дубль","ok")))))))))</f>
        <v/>
      </c>
    </row>
    <row r="400" spans="1:13" ht="15" customHeight="1">
      <c r="A400" s="30"/>
      <c r="B400" s="31"/>
      <c r="C400" s="32"/>
      <c r="D400" s="33"/>
      <c r="E400" s="32"/>
      <c r="F400" s="32"/>
      <c r="G400" s="32"/>
      <c r="H400" s="32"/>
      <c r="I400" s="31"/>
      <c r="J400" s="34" t="str">
        <f>IF(ISNUMBER(A400),INDEX(Настройки!$K$8:$K$19,MONTH(A400))&amp;" "&amp;YEAR(A400),"")</f>
        <v/>
      </c>
      <c r="K400" s="35" t="str">
        <f>IF(C400="","",IFERROR(INDEX(Категории!$B$5:$B$47,MATCH(C400,Категории!$A$5:$A$47,0)),"?"))</f>
        <v/>
      </c>
      <c r="L400" s="34" t="str">
        <f>IF(C400="","",IFERROR(INDEX(Категории!$C$5:$C$47,MATCH(C400,Категории!$A$5:$A$47,0)),"?"))</f>
        <v/>
      </c>
      <c r="M400" s="34" t="str">
        <f>IF(AND(A400="",B400="",C400="",D400=""),"",IF(A400="","! нет даты",IF(NOT(ISNUMBER(A400)),"! дата текстом",IF(YEAR(A400)&lt;&gt;Настройки!$B$4,"! другой год",IF(C400="","! нет категории",IF(K400="?","! категории нет в списке",IF(D400="","! нет суммы",IF(NOT(ISNUMBER(D400)),"! сумма текстом",IF(COUNTIFS($A$6:A400,A400,$C$6:C400,C400,$D$6:D400,D400,$B$6:B400,B400)&gt;1,"! возможен дубль","ok")))))))))</f>
        <v/>
      </c>
    </row>
    <row r="401" spans="1:13" ht="15" customHeight="1">
      <c r="A401" s="30"/>
      <c r="B401" s="31"/>
      <c r="C401" s="32"/>
      <c r="D401" s="33"/>
      <c r="E401" s="32"/>
      <c r="F401" s="32"/>
      <c r="G401" s="32"/>
      <c r="H401" s="32"/>
      <c r="I401" s="31"/>
      <c r="J401" s="34" t="str">
        <f>IF(ISNUMBER(A401),INDEX(Настройки!$K$8:$K$19,MONTH(A401))&amp;" "&amp;YEAR(A401),"")</f>
        <v/>
      </c>
      <c r="K401" s="35" t="str">
        <f>IF(C401="","",IFERROR(INDEX(Категории!$B$5:$B$47,MATCH(C401,Категории!$A$5:$A$47,0)),"?"))</f>
        <v/>
      </c>
      <c r="L401" s="34" t="str">
        <f>IF(C401="","",IFERROR(INDEX(Категории!$C$5:$C$47,MATCH(C401,Категории!$A$5:$A$47,0)),"?"))</f>
        <v/>
      </c>
      <c r="M401" s="34" t="str">
        <f>IF(AND(A401="",B401="",C401="",D401=""),"",IF(A401="","! нет даты",IF(NOT(ISNUMBER(A401)),"! дата текстом",IF(YEAR(A401)&lt;&gt;Настройки!$B$4,"! другой год",IF(C401="","! нет категории",IF(K401="?","! категории нет в списке",IF(D401="","! нет суммы",IF(NOT(ISNUMBER(D401)),"! сумма текстом",IF(COUNTIFS($A$6:A401,A401,$C$6:C401,C401,$D$6:D401,D401,$B$6:B401,B401)&gt;1,"! возможен дубль","ok")))))))))</f>
        <v/>
      </c>
    </row>
    <row r="402" spans="1:13" ht="15" customHeight="1">
      <c r="A402" s="30"/>
      <c r="B402" s="31"/>
      <c r="C402" s="32"/>
      <c r="D402" s="33"/>
      <c r="E402" s="32"/>
      <c r="F402" s="32"/>
      <c r="G402" s="32"/>
      <c r="H402" s="32"/>
      <c r="I402" s="31"/>
      <c r="J402" s="34" t="str">
        <f>IF(ISNUMBER(A402),INDEX(Настройки!$K$8:$K$19,MONTH(A402))&amp;" "&amp;YEAR(A402),"")</f>
        <v/>
      </c>
      <c r="K402" s="35" t="str">
        <f>IF(C402="","",IFERROR(INDEX(Категории!$B$5:$B$47,MATCH(C402,Категории!$A$5:$A$47,0)),"?"))</f>
        <v/>
      </c>
      <c r="L402" s="34" t="str">
        <f>IF(C402="","",IFERROR(INDEX(Категории!$C$5:$C$47,MATCH(C402,Категории!$A$5:$A$47,0)),"?"))</f>
        <v/>
      </c>
      <c r="M402" s="34" t="str">
        <f>IF(AND(A402="",B402="",C402="",D402=""),"",IF(A402="","! нет даты",IF(NOT(ISNUMBER(A402)),"! дата текстом",IF(YEAR(A402)&lt;&gt;Настройки!$B$4,"! другой год",IF(C402="","! нет категории",IF(K402="?","! категории нет в списке",IF(D402="","! нет суммы",IF(NOT(ISNUMBER(D402)),"! сумма текстом",IF(COUNTIFS($A$6:A402,A402,$C$6:C402,C402,$D$6:D402,D402,$B$6:B402,B402)&gt;1,"! возможен дубль","ok")))))))))</f>
        <v/>
      </c>
    </row>
    <row r="403" spans="1:13" ht="15" customHeight="1">
      <c r="A403" s="30"/>
      <c r="B403" s="31"/>
      <c r="C403" s="32"/>
      <c r="D403" s="33"/>
      <c r="E403" s="32"/>
      <c r="F403" s="32"/>
      <c r="G403" s="32"/>
      <c r="H403" s="32"/>
      <c r="I403" s="31"/>
      <c r="J403" s="34" t="str">
        <f>IF(ISNUMBER(A403),INDEX(Настройки!$K$8:$K$19,MONTH(A403))&amp;" "&amp;YEAR(A403),"")</f>
        <v/>
      </c>
      <c r="K403" s="35" t="str">
        <f>IF(C403="","",IFERROR(INDEX(Категории!$B$5:$B$47,MATCH(C403,Категории!$A$5:$A$47,0)),"?"))</f>
        <v/>
      </c>
      <c r="L403" s="34" t="str">
        <f>IF(C403="","",IFERROR(INDEX(Категории!$C$5:$C$47,MATCH(C403,Категории!$A$5:$A$47,0)),"?"))</f>
        <v/>
      </c>
      <c r="M403" s="34" t="str">
        <f>IF(AND(A403="",B403="",C403="",D403=""),"",IF(A403="","! нет даты",IF(NOT(ISNUMBER(A403)),"! дата текстом",IF(YEAR(A403)&lt;&gt;Настройки!$B$4,"! другой год",IF(C403="","! нет категории",IF(K403="?","! категории нет в списке",IF(D403="","! нет суммы",IF(NOT(ISNUMBER(D403)),"! сумма текстом",IF(COUNTIFS($A$6:A403,A403,$C$6:C403,C403,$D$6:D403,D403,$B$6:B403,B403)&gt;1,"! возможен дубль","ok")))))))))</f>
        <v/>
      </c>
    </row>
    <row r="404" spans="1:13" ht="15" customHeight="1">
      <c r="A404" s="30"/>
      <c r="B404" s="31"/>
      <c r="C404" s="32"/>
      <c r="D404" s="33"/>
      <c r="E404" s="32"/>
      <c r="F404" s="32"/>
      <c r="G404" s="32"/>
      <c r="H404" s="32"/>
      <c r="I404" s="31"/>
      <c r="J404" s="34" t="str">
        <f>IF(ISNUMBER(A404),INDEX(Настройки!$K$8:$K$19,MONTH(A404))&amp;" "&amp;YEAR(A404),"")</f>
        <v/>
      </c>
      <c r="K404" s="35" t="str">
        <f>IF(C404="","",IFERROR(INDEX(Категории!$B$5:$B$47,MATCH(C404,Категории!$A$5:$A$47,0)),"?"))</f>
        <v/>
      </c>
      <c r="L404" s="34" t="str">
        <f>IF(C404="","",IFERROR(INDEX(Категории!$C$5:$C$47,MATCH(C404,Категории!$A$5:$A$47,0)),"?"))</f>
        <v/>
      </c>
      <c r="M404" s="34" t="str">
        <f>IF(AND(A404="",B404="",C404="",D404=""),"",IF(A404="","! нет даты",IF(NOT(ISNUMBER(A404)),"! дата текстом",IF(YEAR(A404)&lt;&gt;Настройки!$B$4,"! другой год",IF(C404="","! нет категории",IF(K404="?","! категории нет в списке",IF(D404="","! нет суммы",IF(NOT(ISNUMBER(D404)),"! сумма текстом",IF(COUNTIFS($A$6:A404,A404,$C$6:C404,C404,$D$6:D404,D404,$B$6:B404,B404)&gt;1,"! возможен дубль","ok")))))))))</f>
        <v/>
      </c>
    </row>
    <row r="405" spans="1:13" ht="15" customHeight="1">
      <c r="A405" s="30"/>
      <c r="B405" s="31"/>
      <c r="C405" s="32"/>
      <c r="D405" s="33"/>
      <c r="E405" s="32"/>
      <c r="F405" s="32"/>
      <c r="G405" s="32"/>
      <c r="H405" s="32"/>
      <c r="I405" s="31"/>
      <c r="J405" s="34" t="str">
        <f>IF(ISNUMBER(A405),INDEX(Настройки!$K$8:$K$19,MONTH(A405))&amp;" "&amp;YEAR(A405),"")</f>
        <v/>
      </c>
      <c r="K405" s="35" t="str">
        <f>IF(C405="","",IFERROR(INDEX(Категории!$B$5:$B$47,MATCH(C405,Категории!$A$5:$A$47,0)),"?"))</f>
        <v/>
      </c>
      <c r="L405" s="34" t="str">
        <f>IF(C405="","",IFERROR(INDEX(Категории!$C$5:$C$47,MATCH(C405,Категории!$A$5:$A$47,0)),"?"))</f>
        <v/>
      </c>
      <c r="M405" s="34" t="str">
        <f>IF(AND(A405="",B405="",C405="",D405=""),"",IF(A405="","! нет даты",IF(NOT(ISNUMBER(A405)),"! дата текстом",IF(YEAR(A405)&lt;&gt;Настройки!$B$4,"! другой год",IF(C405="","! нет категории",IF(K405="?","! категории нет в списке",IF(D405="","! нет суммы",IF(NOT(ISNUMBER(D405)),"! сумма текстом",IF(COUNTIFS($A$6:A405,A405,$C$6:C405,C405,$D$6:D405,D405,$B$6:B405,B405)&gt;1,"! возможен дубль","ok")))))))))</f>
        <v/>
      </c>
    </row>
    <row r="406" spans="1:13" ht="15" customHeight="1">
      <c r="A406" s="30"/>
      <c r="B406" s="31"/>
      <c r="C406" s="32"/>
      <c r="D406" s="33"/>
      <c r="E406" s="32"/>
      <c r="F406" s="32"/>
      <c r="G406" s="32"/>
      <c r="H406" s="32"/>
      <c r="I406" s="31"/>
      <c r="J406" s="34" t="str">
        <f>IF(ISNUMBER(A406),INDEX(Настройки!$K$8:$K$19,MONTH(A406))&amp;" "&amp;YEAR(A406),"")</f>
        <v/>
      </c>
      <c r="K406" s="35" t="str">
        <f>IF(C406="","",IFERROR(INDEX(Категории!$B$5:$B$47,MATCH(C406,Категории!$A$5:$A$47,0)),"?"))</f>
        <v/>
      </c>
      <c r="L406" s="34" t="str">
        <f>IF(C406="","",IFERROR(INDEX(Категории!$C$5:$C$47,MATCH(C406,Категории!$A$5:$A$47,0)),"?"))</f>
        <v/>
      </c>
      <c r="M406" s="34" t="str">
        <f>IF(AND(A406="",B406="",C406="",D406=""),"",IF(A406="","! нет даты",IF(NOT(ISNUMBER(A406)),"! дата текстом",IF(YEAR(A406)&lt;&gt;Настройки!$B$4,"! другой год",IF(C406="","! нет категории",IF(K406="?","! категории нет в списке",IF(D406="","! нет суммы",IF(NOT(ISNUMBER(D406)),"! сумма текстом",IF(COUNTIFS($A$6:A406,A406,$C$6:C406,C406,$D$6:D406,D406,$B$6:B406,B406)&gt;1,"! возможен дубль","ok")))))))))</f>
        <v/>
      </c>
    </row>
    <row r="407" spans="1:13" ht="15" customHeight="1">
      <c r="A407" s="30"/>
      <c r="B407" s="31"/>
      <c r="C407" s="32"/>
      <c r="D407" s="33"/>
      <c r="E407" s="32"/>
      <c r="F407" s="32"/>
      <c r="G407" s="32"/>
      <c r="H407" s="32"/>
      <c r="I407" s="31"/>
      <c r="J407" s="34" t="str">
        <f>IF(ISNUMBER(A407),INDEX(Настройки!$K$8:$K$19,MONTH(A407))&amp;" "&amp;YEAR(A407),"")</f>
        <v/>
      </c>
      <c r="K407" s="35" t="str">
        <f>IF(C407="","",IFERROR(INDEX(Категории!$B$5:$B$47,MATCH(C407,Категории!$A$5:$A$47,0)),"?"))</f>
        <v/>
      </c>
      <c r="L407" s="34" t="str">
        <f>IF(C407="","",IFERROR(INDEX(Категории!$C$5:$C$47,MATCH(C407,Категории!$A$5:$A$47,0)),"?"))</f>
        <v/>
      </c>
      <c r="M407" s="34" t="str">
        <f>IF(AND(A407="",B407="",C407="",D407=""),"",IF(A407="","! нет даты",IF(NOT(ISNUMBER(A407)),"! дата текстом",IF(YEAR(A407)&lt;&gt;Настройки!$B$4,"! другой год",IF(C407="","! нет категории",IF(K407="?","! категории нет в списке",IF(D407="","! нет суммы",IF(NOT(ISNUMBER(D407)),"! сумма текстом",IF(COUNTIFS($A$6:A407,A407,$C$6:C407,C407,$D$6:D407,D407,$B$6:B407,B407)&gt;1,"! возможен дубль","ok")))))))))</f>
        <v/>
      </c>
    </row>
    <row r="408" spans="1:13" ht="15" customHeight="1">
      <c r="A408" s="30"/>
      <c r="B408" s="31"/>
      <c r="C408" s="32"/>
      <c r="D408" s="33"/>
      <c r="E408" s="32"/>
      <c r="F408" s="32"/>
      <c r="G408" s="32"/>
      <c r="H408" s="32"/>
      <c r="I408" s="31"/>
      <c r="J408" s="34" t="str">
        <f>IF(ISNUMBER(A408),INDEX(Настройки!$K$8:$K$19,MONTH(A408))&amp;" "&amp;YEAR(A408),"")</f>
        <v/>
      </c>
      <c r="K408" s="35" t="str">
        <f>IF(C408="","",IFERROR(INDEX(Категории!$B$5:$B$47,MATCH(C408,Категории!$A$5:$A$47,0)),"?"))</f>
        <v/>
      </c>
      <c r="L408" s="34" t="str">
        <f>IF(C408="","",IFERROR(INDEX(Категории!$C$5:$C$47,MATCH(C408,Категории!$A$5:$A$47,0)),"?"))</f>
        <v/>
      </c>
      <c r="M408" s="34" t="str">
        <f>IF(AND(A408="",B408="",C408="",D408=""),"",IF(A408="","! нет даты",IF(NOT(ISNUMBER(A408)),"! дата текстом",IF(YEAR(A408)&lt;&gt;Настройки!$B$4,"! другой год",IF(C408="","! нет категории",IF(K408="?","! категории нет в списке",IF(D408="","! нет суммы",IF(NOT(ISNUMBER(D408)),"! сумма текстом",IF(COUNTIFS($A$6:A408,A408,$C$6:C408,C408,$D$6:D408,D408,$B$6:B408,B408)&gt;1,"! возможен дубль","ok")))))))))</f>
        <v/>
      </c>
    </row>
    <row r="409" spans="1:13" ht="15" customHeight="1">
      <c r="A409" s="30"/>
      <c r="B409" s="31"/>
      <c r="C409" s="32"/>
      <c r="D409" s="33"/>
      <c r="E409" s="32"/>
      <c r="F409" s="32"/>
      <c r="G409" s="32"/>
      <c r="H409" s="32"/>
      <c r="I409" s="31"/>
      <c r="J409" s="34" t="str">
        <f>IF(ISNUMBER(A409),INDEX(Настройки!$K$8:$K$19,MONTH(A409))&amp;" "&amp;YEAR(A409),"")</f>
        <v/>
      </c>
      <c r="K409" s="35" t="str">
        <f>IF(C409="","",IFERROR(INDEX(Категории!$B$5:$B$47,MATCH(C409,Категории!$A$5:$A$47,0)),"?"))</f>
        <v/>
      </c>
      <c r="L409" s="34" t="str">
        <f>IF(C409="","",IFERROR(INDEX(Категории!$C$5:$C$47,MATCH(C409,Категории!$A$5:$A$47,0)),"?"))</f>
        <v/>
      </c>
      <c r="M409" s="34" t="str">
        <f>IF(AND(A409="",B409="",C409="",D409=""),"",IF(A409="","! нет даты",IF(NOT(ISNUMBER(A409)),"! дата текстом",IF(YEAR(A409)&lt;&gt;Настройки!$B$4,"! другой год",IF(C409="","! нет категории",IF(K409="?","! категории нет в списке",IF(D409="","! нет суммы",IF(NOT(ISNUMBER(D409)),"! сумма текстом",IF(COUNTIFS($A$6:A409,A409,$C$6:C409,C409,$D$6:D409,D409,$B$6:B409,B409)&gt;1,"! возможен дубль","ok")))))))))</f>
        <v/>
      </c>
    </row>
    <row r="410" spans="1:13" ht="15" customHeight="1">
      <c r="A410" s="30"/>
      <c r="B410" s="31"/>
      <c r="C410" s="32"/>
      <c r="D410" s="33"/>
      <c r="E410" s="32"/>
      <c r="F410" s="32"/>
      <c r="G410" s="32"/>
      <c r="H410" s="32"/>
      <c r="I410" s="31"/>
      <c r="J410" s="34" t="str">
        <f>IF(ISNUMBER(A410),INDEX(Настройки!$K$8:$K$19,MONTH(A410))&amp;" "&amp;YEAR(A410),"")</f>
        <v/>
      </c>
      <c r="K410" s="35" t="str">
        <f>IF(C410="","",IFERROR(INDEX(Категории!$B$5:$B$47,MATCH(C410,Категории!$A$5:$A$47,0)),"?"))</f>
        <v/>
      </c>
      <c r="L410" s="34" t="str">
        <f>IF(C410="","",IFERROR(INDEX(Категории!$C$5:$C$47,MATCH(C410,Категории!$A$5:$A$47,0)),"?"))</f>
        <v/>
      </c>
      <c r="M410" s="34" t="str">
        <f>IF(AND(A410="",B410="",C410="",D410=""),"",IF(A410="","! нет даты",IF(NOT(ISNUMBER(A410)),"! дата текстом",IF(YEAR(A410)&lt;&gt;Настройки!$B$4,"! другой год",IF(C410="","! нет категории",IF(K410="?","! категории нет в списке",IF(D410="","! нет суммы",IF(NOT(ISNUMBER(D410)),"! сумма текстом",IF(COUNTIFS($A$6:A410,A410,$C$6:C410,C410,$D$6:D410,D410,$B$6:B410,B410)&gt;1,"! возможен дубль","ok")))))))))</f>
        <v/>
      </c>
    </row>
    <row r="411" spans="1:13" ht="15" customHeight="1">
      <c r="A411" s="30"/>
      <c r="B411" s="31"/>
      <c r="C411" s="32"/>
      <c r="D411" s="33"/>
      <c r="E411" s="32"/>
      <c r="F411" s="32"/>
      <c r="G411" s="32"/>
      <c r="H411" s="32"/>
      <c r="I411" s="31"/>
      <c r="J411" s="34" t="str">
        <f>IF(ISNUMBER(A411),INDEX(Настройки!$K$8:$K$19,MONTH(A411))&amp;" "&amp;YEAR(A411),"")</f>
        <v/>
      </c>
      <c r="K411" s="35" t="str">
        <f>IF(C411="","",IFERROR(INDEX(Категории!$B$5:$B$47,MATCH(C411,Категории!$A$5:$A$47,0)),"?"))</f>
        <v/>
      </c>
      <c r="L411" s="34" t="str">
        <f>IF(C411="","",IFERROR(INDEX(Категории!$C$5:$C$47,MATCH(C411,Категории!$A$5:$A$47,0)),"?"))</f>
        <v/>
      </c>
      <c r="M411" s="34" t="str">
        <f>IF(AND(A411="",B411="",C411="",D411=""),"",IF(A411="","! нет даты",IF(NOT(ISNUMBER(A411)),"! дата текстом",IF(YEAR(A411)&lt;&gt;Настройки!$B$4,"! другой год",IF(C411="","! нет категории",IF(K411="?","! категории нет в списке",IF(D411="","! нет суммы",IF(NOT(ISNUMBER(D411)),"! сумма текстом",IF(COUNTIFS($A$6:A411,A411,$C$6:C411,C411,$D$6:D411,D411,$B$6:B411,B411)&gt;1,"! возможен дубль","ok")))))))))</f>
        <v/>
      </c>
    </row>
    <row r="412" spans="1:13" ht="15" customHeight="1">
      <c r="A412" s="30"/>
      <c r="B412" s="31"/>
      <c r="C412" s="32"/>
      <c r="D412" s="33"/>
      <c r="E412" s="32"/>
      <c r="F412" s="32"/>
      <c r="G412" s="32"/>
      <c r="H412" s="32"/>
      <c r="I412" s="31"/>
      <c r="J412" s="34" t="str">
        <f>IF(ISNUMBER(A412),INDEX(Настройки!$K$8:$K$19,MONTH(A412))&amp;" "&amp;YEAR(A412),"")</f>
        <v/>
      </c>
      <c r="K412" s="35" t="str">
        <f>IF(C412="","",IFERROR(INDEX(Категории!$B$5:$B$47,MATCH(C412,Категории!$A$5:$A$47,0)),"?"))</f>
        <v/>
      </c>
      <c r="L412" s="34" t="str">
        <f>IF(C412="","",IFERROR(INDEX(Категории!$C$5:$C$47,MATCH(C412,Категории!$A$5:$A$47,0)),"?"))</f>
        <v/>
      </c>
      <c r="M412" s="34" t="str">
        <f>IF(AND(A412="",B412="",C412="",D412=""),"",IF(A412="","! нет даты",IF(NOT(ISNUMBER(A412)),"! дата текстом",IF(YEAR(A412)&lt;&gt;Настройки!$B$4,"! другой год",IF(C412="","! нет категории",IF(K412="?","! категории нет в списке",IF(D412="","! нет суммы",IF(NOT(ISNUMBER(D412)),"! сумма текстом",IF(COUNTIFS($A$6:A412,A412,$C$6:C412,C412,$D$6:D412,D412,$B$6:B412,B412)&gt;1,"! возможен дубль","ok")))))))))</f>
        <v/>
      </c>
    </row>
    <row r="413" spans="1:13" ht="15" customHeight="1">
      <c r="A413" s="30"/>
      <c r="B413" s="31"/>
      <c r="C413" s="32"/>
      <c r="D413" s="33"/>
      <c r="E413" s="32"/>
      <c r="F413" s="32"/>
      <c r="G413" s="32"/>
      <c r="H413" s="32"/>
      <c r="I413" s="31"/>
      <c r="J413" s="34" t="str">
        <f>IF(ISNUMBER(A413),INDEX(Настройки!$K$8:$K$19,MONTH(A413))&amp;" "&amp;YEAR(A413),"")</f>
        <v/>
      </c>
      <c r="K413" s="35" t="str">
        <f>IF(C413="","",IFERROR(INDEX(Категории!$B$5:$B$47,MATCH(C413,Категории!$A$5:$A$47,0)),"?"))</f>
        <v/>
      </c>
      <c r="L413" s="34" t="str">
        <f>IF(C413="","",IFERROR(INDEX(Категории!$C$5:$C$47,MATCH(C413,Категории!$A$5:$A$47,0)),"?"))</f>
        <v/>
      </c>
      <c r="M413" s="34" t="str">
        <f>IF(AND(A413="",B413="",C413="",D413=""),"",IF(A413="","! нет даты",IF(NOT(ISNUMBER(A413)),"! дата текстом",IF(YEAR(A413)&lt;&gt;Настройки!$B$4,"! другой год",IF(C413="","! нет категории",IF(K413="?","! категории нет в списке",IF(D413="","! нет суммы",IF(NOT(ISNUMBER(D413)),"! сумма текстом",IF(COUNTIFS($A$6:A413,A413,$C$6:C413,C413,$D$6:D413,D413,$B$6:B413,B413)&gt;1,"! возможен дубль","ok")))))))))</f>
        <v/>
      </c>
    </row>
    <row r="414" spans="1:13" ht="15" customHeight="1">
      <c r="A414" s="30"/>
      <c r="B414" s="31"/>
      <c r="C414" s="32"/>
      <c r="D414" s="33"/>
      <c r="E414" s="32"/>
      <c r="F414" s="32"/>
      <c r="G414" s="32"/>
      <c r="H414" s="32"/>
      <c r="I414" s="31"/>
      <c r="J414" s="34" t="str">
        <f>IF(ISNUMBER(A414),INDEX(Настройки!$K$8:$K$19,MONTH(A414))&amp;" "&amp;YEAR(A414),"")</f>
        <v/>
      </c>
      <c r="K414" s="35" t="str">
        <f>IF(C414="","",IFERROR(INDEX(Категории!$B$5:$B$47,MATCH(C414,Категории!$A$5:$A$47,0)),"?"))</f>
        <v/>
      </c>
      <c r="L414" s="34" t="str">
        <f>IF(C414="","",IFERROR(INDEX(Категории!$C$5:$C$47,MATCH(C414,Категории!$A$5:$A$47,0)),"?"))</f>
        <v/>
      </c>
      <c r="M414" s="34" t="str">
        <f>IF(AND(A414="",B414="",C414="",D414=""),"",IF(A414="","! нет даты",IF(NOT(ISNUMBER(A414)),"! дата текстом",IF(YEAR(A414)&lt;&gt;Настройки!$B$4,"! другой год",IF(C414="","! нет категории",IF(K414="?","! категории нет в списке",IF(D414="","! нет суммы",IF(NOT(ISNUMBER(D414)),"! сумма текстом",IF(COUNTIFS($A$6:A414,A414,$C$6:C414,C414,$D$6:D414,D414,$B$6:B414,B414)&gt;1,"! возможен дубль","ok")))))))))</f>
        <v/>
      </c>
    </row>
    <row r="415" spans="1:13" ht="15" customHeight="1">
      <c r="A415" s="30"/>
      <c r="B415" s="31"/>
      <c r="C415" s="32"/>
      <c r="D415" s="33"/>
      <c r="E415" s="32"/>
      <c r="F415" s="32"/>
      <c r="G415" s="32"/>
      <c r="H415" s="32"/>
      <c r="I415" s="31"/>
      <c r="J415" s="34" t="str">
        <f>IF(ISNUMBER(A415),INDEX(Настройки!$K$8:$K$19,MONTH(A415))&amp;" "&amp;YEAR(A415),"")</f>
        <v/>
      </c>
      <c r="K415" s="35" t="str">
        <f>IF(C415="","",IFERROR(INDEX(Категории!$B$5:$B$47,MATCH(C415,Категории!$A$5:$A$47,0)),"?"))</f>
        <v/>
      </c>
      <c r="L415" s="34" t="str">
        <f>IF(C415="","",IFERROR(INDEX(Категории!$C$5:$C$47,MATCH(C415,Категории!$A$5:$A$47,0)),"?"))</f>
        <v/>
      </c>
      <c r="M415" s="34" t="str">
        <f>IF(AND(A415="",B415="",C415="",D415=""),"",IF(A415="","! нет даты",IF(NOT(ISNUMBER(A415)),"! дата текстом",IF(YEAR(A415)&lt;&gt;Настройки!$B$4,"! другой год",IF(C415="","! нет категории",IF(K415="?","! категории нет в списке",IF(D415="","! нет суммы",IF(NOT(ISNUMBER(D415)),"! сумма текстом",IF(COUNTIFS($A$6:A415,A415,$C$6:C415,C415,$D$6:D415,D415,$B$6:B415,B415)&gt;1,"! возможен дубль","ok")))))))))</f>
        <v/>
      </c>
    </row>
    <row r="416" spans="1:13" ht="15" customHeight="1">
      <c r="A416" s="30"/>
      <c r="B416" s="31"/>
      <c r="C416" s="32"/>
      <c r="D416" s="33"/>
      <c r="E416" s="32"/>
      <c r="F416" s="32"/>
      <c r="G416" s="32"/>
      <c r="H416" s="32"/>
      <c r="I416" s="31"/>
      <c r="J416" s="34" t="str">
        <f>IF(ISNUMBER(A416),INDEX(Настройки!$K$8:$K$19,MONTH(A416))&amp;" "&amp;YEAR(A416),"")</f>
        <v/>
      </c>
      <c r="K416" s="35" t="str">
        <f>IF(C416="","",IFERROR(INDEX(Категории!$B$5:$B$47,MATCH(C416,Категории!$A$5:$A$47,0)),"?"))</f>
        <v/>
      </c>
      <c r="L416" s="34" t="str">
        <f>IF(C416="","",IFERROR(INDEX(Категории!$C$5:$C$47,MATCH(C416,Категории!$A$5:$A$47,0)),"?"))</f>
        <v/>
      </c>
      <c r="M416" s="34" t="str">
        <f>IF(AND(A416="",B416="",C416="",D416=""),"",IF(A416="","! нет даты",IF(NOT(ISNUMBER(A416)),"! дата текстом",IF(YEAR(A416)&lt;&gt;Настройки!$B$4,"! другой год",IF(C416="","! нет категории",IF(K416="?","! категории нет в списке",IF(D416="","! нет суммы",IF(NOT(ISNUMBER(D416)),"! сумма текстом",IF(COUNTIFS($A$6:A416,A416,$C$6:C416,C416,$D$6:D416,D416,$B$6:B416,B416)&gt;1,"! возможен дубль","ok")))))))))</f>
        <v/>
      </c>
    </row>
    <row r="417" spans="1:13" ht="15" customHeight="1">
      <c r="A417" s="30"/>
      <c r="B417" s="31"/>
      <c r="C417" s="32"/>
      <c r="D417" s="33"/>
      <c r="E417" s="32"/>
      <c r="F417" s="32"/>
      <c r="G417" s="32"/>
      <c r="H417" s="32"/>
      <c r="I417" s="31"/>
      <c r="J417" s="34" t="str">
        <f>IF(ISNUMBER(A417),INDEX(Настройки!$K$8:$K$19,MONTH(A417))&amp;" "&amp;YEAR(A417),"")</f>
        <v/>
      </c>
      <c r="K417" s="35" t="str">
        <f>IF(C417="","",IFERROR(INDEX(Категории!$B$5:$B$47,MATCH(C417,Категории!$A$5:$A$47,0)),"?"))</f>
        <v/>
      </c>
      <c r="L417" s="34" t="str">
        <f>IF(C417="","",IFERROR(INDEX(Категории!$C$5:$C$47,MATCH(C417,Категории!$A$5:$A$47,0)),"?"))</f>
        <v/>
      </c>
      <c r="M417" s="34" t="str">
        <f>IF(AND(A417="",B417="",C417="",D417=""),"",IF(A417="","! нет даты",IF(NOT(ISNUMBER(A417)),"! дата текстом",IF(YEAR(A417)&lt;&gt;Настройки!$B$4,"! другой год",IF(C417="","! нет категории",IF(K417="?","! категории нет в списке",IF(D417="","! нет суммы",IF(NOT(ISNUMBER(D417)),"! сумма текстом",IF(COUNTIFS($A$6:A417,A417,$C$6:C417,C417,$D$6:D417,D417,$B$6:B417,B417)&gt;1,"! возможен дубль","ok")))))))))</f>
        <v/>
      </c>
    </row>
    <row r="418" spans="1:13" ht="15" customHeight="1">
      <c r="A418" s="30"/>
      <c r="B418" s="31"/>
      <c r="C418" s="32"/>
      <c r="D418" s="33"/>
      <c r="E418" s="32"/>
      <c r="F418" s="32"/>
      <c r="G418" s="32"/>
      <c r="H418" s="32"/>
      <c r="I418" s="31"/>
      <c r="J418" s="34" t="str">
        <f>IF(ISNUMBER(A418),INDEX(Настройки!$K$8:$K$19,MONTH(A418))&amp;" "&amp;YEAR(A418),"")</f>
        <v/>
      </c>
      <c r="K418" s="35" t="str">
        <f>IF(C418="","",IFERROR(INDEX(Категории!$B$5:$B$47,MATCH(C418,Категории!$A$5:$A$47,0)),"?"))</f>
        <v/>
      </c>
      <c r="L418" s="34" t="str">
        <f>IF(C418="","",IFERROR(INDEX(Категории!$C$5:$C$47,MATCH(C418,Категории!$A$5:$A$47,0)),"?"))</f>
        <v/>
      </c>
      <c r="M418" s="34" t="str">
        <f>IF(AND(A418="",B418="",C418="",D418=""),"",IF(A418="","! нет даты",IF(NOT(ISNUMBER(A418)),"! дата текстом",IF(YEAR(A418)&lt;&gt;Настройки!$B$4,"! другой год",IF(C418="","! нет категории",IF(K418="?","! категории нет в списке",IF(D418="","! нет суммы",IF(NOT(ISNUMBER(D418)),"! сумма текстом",IF(COUNTIFS($A$6:A418,A418,$C$6:C418,C418,$D$6:D418,D418,$B$6:B418,B418)&gt;1,"! возможен дубль","ok")))))))))</f>
        <v/>
      </c>
    </row>
    <row r="419" spans="1:13" ht="15" customHeight="1">
      <c r="A419" s="30"/>
      <c r="B419" s="31"/>
      <c r="C419" s="32"/>
      <c r="D419" s="33"/>
      <c r="E419" s="32"/>
      <c r="F419" s="32"/>
      <c r="G419" s="32"/>
      <c r="H419" s="32"/>
      <c r="I419" s="31"/>
      <c r="J419" s="34" t="str">
        <f>IF(ISNUMBER(A419),INDEX(Настройки!$K$8:$K$19,MONTH(A419))&amp;" "&amp;YEAR(A419),"")</f>
        <v/>
      </c>
      <c r="K419" s="35" t="str">
        <f>IF(C419="","",IFERROR(INDEX(Категории!$B$5:$B$47,MATCH(C419,Категории!$A$5:$A$47,0)),"?"))</f>
        <v/>
      </c>
      <c r="L419" s="34" t="str">
        <f>IF(C419="","",IFERROR(INDEX(Категории!$C$5:$C$47,MATCH(C419,Категории!$A$5:$A$47,0)),"?"))</f>
        <v/>
      </c>
      <c r="M419" s="34" t="str">
        <f>IF(AND(A419="",B419="",C419="",D419=""),"",IF(A419="","! нет даты",IF(NOT(ISNUMBER(A419)),"! дата текстом",IF(YEAR(A419)&lt;&gt;Настройки!$B$4,"! другой год",IF(C419="","! нет категории",IF(K419="?","! категории нет в списке",IF(D419="","! нет суммы",IF(NOT(ISNUMBER(D419)),"! сумма текстом",IF(COUNTIFS($A$6:A419,A419,$C$6:C419,C419,$D$6:D419,D419,$B$6:B419,B419)&gt;1,"! возможен дубль","ok")))))))))</f>
        <v/>
      </c>
    </row>
    <row r="420" spans="1:13" ht="15" customHeight="1">
      <c r="A420" s="30"/>
      <c r="B420" s="31"/>
      <c r="C420" s="32"/>
      <c r="D420" s="33"/>
      <c r="E420" s="32"/>
      <c r="F420" s="32"/>
      <c r="G420" s="32"/>
      <c r="H420" s="32"/>
      <c r="I420" s="31"/>
      <c r="J420" s="34" t="str">
        <f>IF(ISNUMBER(A420),INDEX(Настройки!$K$8:$K$19,MONTH(A420))&amp;" "&amp;YEAR(A420),"")</f>
        <v/>
      </c>
      <c r="K420" s="35" t="str">
        <f>IF(C420="","",IFERROR(INDEX(Категории!$B$5:$B$47,MATCH(C420,Категории!$A$5:$A$47,0)),"?"))</f>
        <v/>
      </c>
      <c r="L420" s="34" t="str">
        <f>IF(C420="","",IFERROR(INDEX(Категории!$C$5:$C$47,MATCH(C420,Категории!$A$5:$A$47,0)),"?"))</f>
        <v/>
      </c>
      <c r="M420" s="34" t="str">
        <f>IF(AND(A420="",B420="",C420="",D420=""),"",IF(A420="","! нет даты",IF(NOT(ISNUMBER(A420)),"! дата текстом",IF(YEAR(A420)&lt;&gt;Настройки!$B$4,"! другой год",IF(C420="","! нет категории",IF(K420="?","! категории нет в списке",IF(D420="","! нет суммы",IF(NOT(ISNUMBER(D420)),"! сумма текстом",IF(COUNTIFS($A$6:A420,A420,$C$6:C420,C420,$D$6:D420,D420,$B$6:B420,B420)&gt;1,"! возможен дубль","ok")))))))))</f>
        <v/>
      </c>
    </row>
    <row r="421" spans="1:13" ht="15" customHeight="1">
      <c r="A421" s="30"/>
      <c r="B421" s="31"/>
      <c r="C421" s="32"/>
      <c r="D421" s="33"/>
      <c r="E421" s="32"/>
      <c r="F421" s="32"/>
      <c r="G421" s="32"/>
      <c r="H421" s="32"/>
      <c r="I421" s="31"/>
      <c r="J421" s="34" t="str">
        <f>IF(ISNUMBER(A421),INDEX(Настройки!$K$8:$K$19,MONTH(A421))&amp;" "&amp;YEAR(A421),"")</f>
        <v/>
      </c>
      <c r="K421" s="35" t="str">
        <f>IF(C421="","",IFERROR(INDEX(Категории!$B$5:$B$47,MATCH(C421,Категории!$A$5:$A$47,0)),"?"))</f>
        <v/>
      </c>
      <c r="L421" s="34" t="str">
        <f>IF(C421="","",IFERROR(INDEX(Категории!$C$5:$C$47,MATCH(C421,Категории!$A$5:$A$47,0)),"?"))</f>
        <v/>
      </c>
      <c r="M421" s="34" t="str">
        <f>IF(AND(A421="",B421="",C421="",D421=""),"",IF(A421="","! нет даты",IF(NOT(ISNUMBER(A421)),"! дата текстом",IF(YEAR(A421)&lt;&gt;Настройки!$B$4,"! другой год",IF(C421="","! нет категории",IF(K421="?","! категории нет в списке",IF(D421="","! нет суммы",IF(NOT(ISNUMBER(D421)),"! сумма текстом",IF(COUNTIFS($A$6:A421,A421,$C$6:C421,C421,$D$6:D421,D421,$B$6:B421,B421)&gt;1,"! возможен дубль","ok")))))))))</f>
        <v/>
      </c>
    </row>
    <row r="422" spans="1:13" ht="15" customHeight="1">
      <c r="A422" s="30"/>
      <c r="B422" s="31"/>
      <c r="C422" s="32"/>
      <c r="D422" s="33"/>
      <c r="E422" s="32"/>
      <c r="F422" s="32"/>
      <c r="G422" s="32"/>
      <c r="H422" s="32"/>
      <c r="I422" s="31"/>
      <c r="J422" s="34" t="str">
        <f>IF(ISNUMBER(A422),INDEX(Настройки!$K$8:$K$19,MONTH(A422))&amp;" "&amp;YEAR(A422),"")</f>
        <v/>
      </c>
      <c r="K422" s="35" t="str">
        <f>IF(C422="","",IFERROR(INDEX(Категории!$B$5:$B$47,MATCH(C422,Категории!$A$5:$A$47,0)),"?"))</f>
        <v/>
      </c>
      <c r="L422" s="34" t="str">
        <f>IF(C422="","",IFERROR(INDEX(Категории!$C$5:$C$47,MATCH(C422,Категории!$A$5:$A$47,0)),"?"))</f>
        <v/>
      </c>
      <c r="M422" s="34" t="str">
        <f>IF(AND(A422="",B422="",C422="",D422=""),"",IF(A422="","! нет даты",IF(NOT(ISNUMBER(A422)),"! дата текстом",IF(YEAR(A422)&lt;&gt;Настройки!$B$4,"! другой год",IF(C422="","! нет категории",IF(K422="?","! категории нет в списке",IF(D422="","! нет суммы",IF(NOT(ISNUMBER(D422)),"! сумма текстом",IF(COUNTIFS($A$6:A422,A422,$C$6:C422,C422,$D$6:D422,D422,$B$6:B422,B422)&gt;1,"! возможен дубль","ok")))))))))</f>
        <v/>
      </c>
    </row>
    <row r="423" spans="1:13" ht="15" customHeight="1">
      <c r="A423" s="30"/>
      <c r="B423" s="31"/>
      <c r="C423" s="32"/>
      <c r="D423" s="33"/>
      <c r="E423" s="32"/>
      <c r="F423" s="32"/>
      <c r="G423" s="32"/>
      <c r="H423" s="32"/>
      <c r="I423" s="31"/>
      <c r="J423" s="34" t="str">
        <f>IF(ISNUMBER(A423),INDEX(Настройки!$K$8:$K$19,MONTH(A423))&amp;" "&amp;YEAR(A423),"")</f>
        <v/>
      </c>
      <c r="K423" s="35" t="str">
        <f>IF(C423="","",IFERROR(INDEX(Категории!$B$5:$B$47,MATCH(C423,Категории!$A$5:$A$47,0)),"?"))</f>
        <v/>
      </c>
      <c r="L423" s="34" t="str">
        <f>IF(C423="","",IFERROR(INDEX(Категории!$C$5:$C$47,MATCH(C423,Категории!$A$5:$A$47,0)),"?"))</f>
        <v/>
      </c>
      <c r="M423" s="34" t="str">
        <f>IF(AND(A423="",B423="",C423="",D423=""),"",IF(A423="","! нет даты",IF(NOT(ISNUMBER(A423)),"! дата текстом",IF(YEAR(A423)&lt;&gt;Настройки!$B$4,"! другой год",IF(C423="","! нет категории",IF(K423="?","! категории нет в списке",IF(D423="","! нет суммы",IF(NOT(ISNUMBER(D423)),"! сумма текстом",IF(COUNTIFS($A$6:A423,A423,$C$6:C423,C423,$D$6:D423,D423,$B$6:B423,B423)&gt;1,"! возможен дубль","ok")))))))))</f>
        <v/>
      </c>
    </row>
    <row r="424" spans="1:13" ht="15" customHeight="1">
      <c r="A424" s="30"/>
      <c r="B424" s="31"/>
      <c r="C424" s="32"/>
      <c r="D424" s="33"/>
      <c r="E424" s="32"/>
      <c r="F424" s="32"/>
      <c r="G424" s="32"/>
      <c r="H424" s="32"/>
      <c r="I424" s="31"/>
      <c r="J424" s="34" t="str">
        <f>IF(ISNUMBER(A424),INDEX(Настройки!$K$8:$K$19,MONTH(A424))&amp;" "&amp;YEAR(A424),"")</f>
        <v/>
      </c>
      <c r="K424" s="35" t="str">
        <f>IF(C424="","",IFERROR(INDEX(Категории!$B$5:$B$47,MATCH(C424,Категории!$A$5:$A$47,0)),"?"))</f>
        <v/>
      </c>
      <c r="L424" s="34" t="str">
        <f>IF(C424="","",IFERROR(INDEX(Категории!$C$5:$C$47,MATCH(C424,Категории!$A$5:$A$47,0)),"?"))</f>
        <v/>
      </c>
      <c r="M424" s="34" t="str">
        <f>IF(AND(A424="",B424="",C424="",D424=""),"",IF(A424="","! нет даты",IF(NOT(ISNUMBER(A424)),"! дата текстом",IF(YEAR(A424)&lt;&gt;Настройки!$B$4,"! другой год",IF(C424="","! нет категории",IF(K424="?","! категории нет в списке",IF(D424="","! нет суммы",IF(NOT(ISNUMBER(D424)),"! сумма текстом",IF(COUNTIFS($A$6:A424,A424,$C$6:C424,C424,$D$6:D424,D424,$B$6:B424,B424)&gt;1,"! возможен дубль","ok")))))))))</f>
        <v/>
      </c>
    </row>
    <row r="425" spans="1:13" ht="15" customHeight="1">
      <c r="A425" s="30"/>
      <c r="B425" s="31"/>
      <c r="C425" s="32"/>
      <c r="D425" s="33"/>
      <c r="E425" s="32"/>
      <c r="F425" s="32"/>
      <c r="G425" s="32"/>
      <c r="H425" s="32"/>
      <c r="I425" s="31"/>
      <c r="J425" s="34" t="str">
        <f>IF(ISNUMBER(A425),INDEX(Настройки!$K$8:$K$19,MONTH(A425))&amp;" "&amp;YEAR(A425),"")</f>
        <v/>
      </c>
      <c r="K425" s="35" t="str">
        <f>IF(C425="","",IFERROR(INDEX(Категории!$B$5:$B$47,MATCH(C425,Категории!$A$5:$A$47,0)),"?"))</f>
        <v/>
      </c>
      <c r="L425" s="34" t="str">
        <f>IF(C425="","",IFERROR(INDEX(Категории!$C$5:$C$47,MATCH(C425,Категории!$A$5:$A$47,0)),"?"))</f>
        <v/>
      </c>
      <c r="M425" s="34" t="str">
        <f>IF(AND(A425="",B425="",C425="",D425=""),"",IF(A425="","! нет даты",IF(NOT(ISNUMBER(A425)),"! дата текстом",IF(YEAR(A425)&lt;&gt;Настройки!$B$4,"! другой год",IF(C425="","! нет категории",IF(K425="?","! категории нет в списке",IF(D425="","! нет суммы",IF(NOT(ISNUMBER(D425)),"! сумма текстом",IF(COUNTIFS($A$6:A425,A425,$C$6:C425,C425,$D$6:D425,D425,$B$6:B425,B425)&gt;1,"! возможен дубль","ok")))))))))</f>
        <v/>
      </c>
    </row>
    <row r="426" spans="1:13" ht="15" customHeight="1">
      <c r="A426" s="30"/>
      <c r="B426" s="31"/>
      <c r="C426" s="32"/>
      <c r="D426" s="33"/>
      <c r="E426" s="32"/>
      <c r="F426" s="32"/>
      <c r="G426" s="32"/>
      <c r="H426" s="32"/>
      <c r="I426" s="31"/>
      <c r="J426" s="34" t="str">
        <f>IF(ISNUMBER(A426),INDEX(Настройки!$K$8:$K$19,MONTH(A426))&amp;" "&amp;YEAR(A426),"")</f>
        <v/>
      </c>
      <c r="K426" s="35" t="str">
        <f>IF(C426="","",IFERROR(INDEX(Категории!$B$5:$B$47,MATCH(C426,Категории!$A$5:$A$47,0)),"?"))</f>
        <v/>
      </c>
      <c r="L426" s="34" t="str">
        <f>IF(C426="","",IFERROR(INDEX(Категории!$C$5:$C$47,MATCH(C426,Категории!$A$5:$A$47,0)),"?"))</f>
        <v/>
      </c>
      <c r="M426" s="34" t="str">
        <f>IF(AND(A426="",B426="",C426="",D426=""),"",IF(A426="","! нет даты",IF(NOT(ISNUMBER(A426)),"! дата текстом",IF(YEAR(A426)&lt;&gt;Настройки!$B$4,"! другой год",IF(C426="","! нет категории",IF(K426="?","! категории нет в списке",IF(D426="","! нет суммы",IF(NOT(ISNUMBER(D426)),"! сумма текстом",IF(COUNTIFS($A$6:A426,A426,$C$6:C426,C426,$D$6:D426,D426,$B$6:B426,B426)&gt;1,"! возможен дубль","ok")))))))))</f>
        <v/>
      </c>
    </row>
    <row r="427" spans="1:13" ht="15" customHeight="1">
      <c r="A427" s="30"/>
      <c r="B427" s="31"/>
      <c r="C427" s="32"/>
      <c r="D427" s="33"/>
      <c r="E427" s="32"/>
      <c r="F427" s="32"/>
      <c r="G427" s="32"/>
      <c r="H427" s="32"/>
      <c r="I427" s="31"/>
      <c r="J427" s="34" t="str">
        <f>IF(ISNUMBER(A427),INDEX(Настройки!$K$8:$K$19,MONTH(A427))&amp;" "&amp;YEAR(A427),"")</f>
        <v/>
      </c>
      <c r="K427" s="35" t="str">
        <f>IF(C427="","",IFERROR(INDEX(Категории!$B$5:$B$47,MATCH(C427,Категории!$A$5:$A$47,0)),"?"))</f>
        <v/>
      </c>
      <c r="L427" s="34" t="str">
        <f>IF(C427="","",IFERROR(INDEX(Категории!$C$5:$C$47,MATCH(C427,Категории!$A$5:$A$47,0)),"?"))</f>
        <v/>
      </c>
      <c r="M427" s="34" t="str">
        <f>IF(AND(A427="",B427="",C427="",D427=""),"",IF(A427="","! нет даты",IF(NOT(ISNUMBER(A427)),"! дата текстом",IF(YEAR(A427)&lt;&gt;Настройки!$B$4,"! другой год",IF(C427="","! нет категории",IF(K427="?","! категории нет в списке",IF(D427="","! нет суммы",IF(NOT(ISNUMBER(D427)),"! сумма текстом",IF(COUNTIFS($A$6:A427,A427,$C$6:C427,C427,$D$6:D427,D427,$B$6:B427,B427)&gt;1,"! возможен дубль","ok")))))))))</f>
        <v/>
      </c>
    </row>
    <row r="428" spans="1:13" ht="15" customHeight="1">
      <c r="A428" s="30"/>
      <c r="B428" s="31"/>
      <c r="C428" s="32"/>
      <c r="D428" s="33"/>
      <c r="E428" s="32"/>
      <c r="F428" s="32"/>
      <c r="G428" s="32"/>
      <c r="H428" s="32"/>
      <c r="I428" s="31"/>
      <c r="J428" s="34" t="str">
        <f>IF(ISNUMBER(A428),INDEX(Настройки!$K$8:$K$19,MONTH(A428))&amp;" "&amp;YEAR(A428),"")</f>
        <v/>
      </c>
      <c r="K428" s="35" t="str">
        <f>IF(C428="","",IFERROR(INDEX(Категории!$B$5:$B$47,MATCH(C428,Категории!$A$5:$A$47,0)),"?"))</f>
        <v/>
      </c>
      <c r="L428" s="34" t="str">
        <f>IF(C428="","",IFERROR(INDEX(Категории!$C$5:$C$47,MATCH(C428,Категории!$A$5:$A$47,0)),"?"))</f>
        <v/>
      </c>
      <c r="M428" s="34" t="str">
        <f>IF(AND(A428="",B428="",C428="",D428=""),"",IF(A428="","! нет даты",IF(NOT(ISNUMBER(A428)),"! дата текстом",IF(YEAR(A428)&lt;&gt;Настройки!$B$4,"! другой год",IF(C428="","! нет категории",IF(K428="?","! категории нет в списке",IF(D428="","! нет суммы",IF(NOT(ISNUMBER(D428)),"! сумма текстом",IF(COUNTIFS($A$6:A428,A428,$C$6:C428,C428,$D$6:D428,D428,$B$6:B428,B428)&gt;1,"! возможен дубль","ok")))))))))</f>
        <v/>
      </c>
    </row>
    <row r="429" spans="1:13" ht="15" customHeight="1">
      <c r="A429" s="30"/>
      <c r="B429" s="31"/>
      <c r="C429" s="32"/>
      <c r="D429" s="33"/>
      <c r="E429" s="32"/>
      <c r="F429" s="32"/>
      <c r="G429" s="32"/>
      <c r="H429" s="32"/>
      <c r="I429" s="31"/>
      <c r="J429" s="34" t="str">
        <f>IF(ISNUMBER(A429),INDEX(Настройки!$K$8:$K$19,MONTH(A429))&amp;" "&amp;YEAR(A429),"")</f>
        <v/>
      </c>
      <c r="K429" s="35" t="str">
        <f>IF(C429="","",IFERROR(INDEX(Категории!$B$5:$B$47,MATCH(C429,Категории!$A$5:$A$47,0)),"?"))</f>
        <v/>
      </c>
      <c r="L429" s="34" t="str">
        <f>IF(C429="","",IFERROR(INDEX(Категории!$C$5:$C$47,MATCH(C429,Категории!$A$5:$A$47,0)),"?"))</f>
        <v/>
      </c>
      <c r="M429" s="34" t="str">
        <f>IF(AND(A429="",B429="",C429="",D429=""),"",IF(A429="","! нет даты",IF(NOT(ISNUMBER(A429)),"! дата текстом",IF(YEAR(A429)&lt;&gt;Настройки!$B$4,"! другой год",IF(C429="","! нет категории",IF(K429="?","! категории нет в списке",IF(D429="","! нет суммы",IF(NOT(ISNUMBER(D429)),"! сумма текстом",IF(COUNTIFS($A$6:A429,A429,$C$6:C429,C429,$D$6:D429,D429,$B$6:B429,B429)&gt;1,"! возможен дубль","ok")))))))))</f>
        <v/>
      </c>
    </row>
    <row r="430" spans="1:13" ht="15" customHeight="1">
      <c r="A430" s="30"/>
      <c r="B430" s="31"/>
      <c r="C430" s="32"/>
      <c r="D430" s="33"/>
      <c r="E430" s="32"/>
      <c r="F430" s="32"/>
      <c r="G430" s="32"/>
      <c r="H430" s="32"/>
      <c r="I430" s="31"/>
      <c r="J430" s="34" t="str">
        <f>IF(ISNUMBER(A430),INDEX(Настройки!$K$8:$K$19,MONTH(A430))&amp;" "&amp;YEAR(A430),"")</f>
        <v/>
      </c>
      <c r="K430" s="35" t="str">
        <f>IF(C430="","",IFERROR(INDEX(Категории!$B$5:$B$47,MATCH(C430,Категории!$A$5:$A$47,0)),"?"))</f>
        <v/>
      </c>
      <c r="L430" s="34" t="str">
        <f>IF(C430="","",IFERROR(INDEX(Категории!$C$5:$C$47,MATCH(C430,Категории!$A$5:$A$47,0)),"?"))</f>
        <v/>
      </c>
      <c r="M430" s="34" t="str">
        <f>IF(AND(A430="",B430="",C430="",D430=""),"",IF(A430="","! нет даты",IF(NOT(ISNUMBER(A430)),"! дата текстом",IF(YEAR(A430)&lt;&gt;Настройки!$B$4,"! другой год",IF(C430="","! нет категории",IF(K430="?","! категории нет в списке",IF(D430="","! нет суммы",IF(NOT(ISNUMBER(D430)),"! сумма текстом",IF(COUNTIFS($A$6:A430,A430,$C$6:C430,C430,$D$6:D430,D430,$B$6:B430,B430)&gt;1,"! возможен дубль","ok")))))))))</f>
        <v/>
      </c>
    </row>
    <row r="431" spans="1:13" ht="15" customHeight="1">
      <c r="A431" s="30"/>
      <c r="B431" s="31"/>
      <c r="C431" s="32"/>
      <c r="D431" s="33"/>
      <c r="E431" s="32"/>
      <c r="F431" s="32"/>
      <c r="G431" s="32"/>
      <c r="H431" s="32"/>
      <c r="I431" s="31"/>
      <c r="J431" s="34" t="str">
        <f>IF(ISNUMBER(A431),INDEX(Настройки!$K$8:$K$19,MONTH(A431))&amp;" "&amp;YEAR(A431),"")</f>
        <v/>
      </c>
      <c r="K431" s="35" t="str">
        <f>IF(C431="","",IFERROR(INDEX(Категории!$B$5:$B$47,MATCH(C431,Категории!$A$5:$A$47,0)),"?"))</f>
        <v/>
      </c>
      <c r="L431" s="34" t="str">
        <f>IF(C431="","",IFERROR(INDEX(Категории!$C$5:$C$47,MATCH(C431,Категории!$A$5:$A$47,0)),"?"))</f>
        <v/>
      </c>
      <c r="M431" s="34" t="str">
        <f>IF(AND(A431="",B431="",C431="",D431=""),"",IF(A431="","! нет даты",IF(NOT(ISNUMBER(A431)),"! дата текстом",IF(YEAR(A431)&lt;&gt;Настройки!$B$4,"! другой год",IF(C431="","! нет категории",IF(K431="?","! категории нет в списке",IF(D431="","! нет суммы",IF(NOT(ISNUMBER(D431)),"! сумма текстом",IF(COUNTIFS($A$6:A431,A431,$C$6:C431,C431,$D$6:D431,D431,$B$6:B431,B431)&gt;1,"! возможен дубль","ok")))))))))</f>
        <v/>
      </c>
    </row>
    <row r="432" spans="1:13" ht="15" customHeight="1">
      <c r="A432" s="30"/>
      <c r="B432" s="31"/>
      <c r="C432" s="32"/>
      <c r="D432" s="33"/>
      <c r="E432" s="32"/>
      <c r="F432" s="32"/>
      <c r="G432" s="32"/>
      <c r="H432" s="32"/>
      <c r="I432" s="31"/>
      <c r="J432" s="34" t="str">
        <f>IF(ISNUMBER(A432),INDEX(Настройки!$K$8:$K$19,MONTH(A432))&amp;" "&amp;YEAR(A432),"")</f>
        <v/>
      </c>
      <c r="K432" s="35" t="str">
        <f>IF(C432="","",IFERROR(INDEX(Категории!$B$5:$B$47,MATCH(C432,Категории!$A$5:$A$47,0)),"?"))</f>
        <v/>
      </c>
      <c r="L432" s="34" t="str">
        <f>IF(C432="","",IFERROR(INDEX(Категории!$C$5:$C$47,MATCH(C432,Категории!$A$5:$A$47,0)),"?"))</f>
        <v/>
      </c>
      <c r="M432" s="34" t="str">
        <f>IF(AND(A432="",B432="",C432="",D432=""),"",IF(A432="","! нет даты",IF(NOT(ISNUMBER(A432)),"! дата текстом",IF(YEAR(A432)&lt;&gt;Настройки!$B$4,"! другой год",IF(C432="","! нет категории",IF(K432="?","! категории нет в списке",IF(D432="","! нет суммы",IF(NOT(ISNUMBER(D432)),"! сумма текстом",IF(COUNTIFS($A$6:A432,A432,$C$6:C432,C432,$D$6:D432,D432,$B$6:B432,B432)&gt;1,"! возможен дубль","ok")))))))))</f>
        <v/>
      </c>
    </row>
    <row r="433" spans="1:13" ht="15" customHeight="1">
      <c r="A433" s="30"/>
      <c r="B433" s="31"/>
      <c r="C433" s="32"/>
      <c r="D433" s="33"/>
      <c r="E433" s="32"/>
      <c r="F433" s="32"/>
      <c r="G433" s="32"/>
      <c r="H433" s="32"/>
      <c r="I433" s="31"/>
      <c r="J433" s="34" t="str">
        <f>IF(ISNUMBER(A433),INDEX(Настройки!$K$8:$K$19,MONTH(A433))&amp;" "&amp;YEAR(A433),"")</f>
        <v/>
      </c>
      <c r="K433" s="35" t="str">
        <f>IF(C433="","",IFERROR(INDEX(Категории!$B$5:$B$47,MATCH(C433,Категории!$A$5:$A$47,0)),"?"))</f>
        <v/>
      </c>
      <c r="L433" s="34" t="str">
        <f>IF(C433="","",IFERROR(INDEX(Категории!$C$5:$C$47,MATCH(C433,Категории!$A$5:$A$47,0)),"?"))</f>
        <v/>
      </c>
      <c r="M433" s="34" t="str">
        <f>IF(AND(A433="",B433="",C433="",D433=""),"",IF(A433="","! нет даты",IF(NOT(ISNUMBER(A433)),"! дата текстом",IF(YEAR(A433)&lt;&gt;Настройки!$B$4,"! другой год",IF(C433="","! нет категории",IF(K433="?","! категории нет в списке",IF(D433="","! нет суммы",IF(NOT(ISNUMBER(D433)),"! сумма текстом",IF(COUNTIFS($A$6:A433,A433,$C$6:C433,C433,$D$6:D433,D433,$B$6:B433,B433)&gt;1,"! возможен дубль","ok")))))))))</f>
        <v/>
      </c>
    </row>
    <row r="434" spans="1:13" ht="15" customHeight="1">
      <c r="A434" s="30"/>
      <c r="B434" s="31"/>
      <c r="C434" s="32"/>
      <c r="D434" s="33"/>
      <c r="E434" s="32"/>
      <c r="F434" s="32"/>
      <c r="G434" s="32"/>
      <c r="H434" s="32"/>
      <c r="I434" s="31"/>
      <c r="J434" s="34" t="str">
        <f>IF(ISNUMBER(A434),INDEX(Настройки!$K$8:$K$19,MONTH(A434))&amp;" "&amp;YEAR(A434),"")</f>
        <v/>
      </c>
      <c r="K434" s="35" t="str">
        <f>IF(C434="","",IFERROR(INDEX(Категории!$B$5:$B$47,MATCH(C434,Категории!$A$5:$A$47,0)),"?"))</f>
        <v/>
      </c>
      <c r="L434" s="34" t="str">
        <f>IF(C434="","",IFERROR(INDEX(Категории!$C$5:$C$47,MATCH(C434,Категории!$A$5:$A$47,0)),"?"))</f>
        <v/>
      </c>
      <c r="M434" s="34" t="str">
        <f>IF(AND(A434="",B434="",C434="",D434=""),"",IF(A434="","! нет даты",IF(NOT(ISNUMBER(A434)),"! дата текстом",IF(YEAR(A434)&lt;&gt;Настройки!$B$4,"! другой год",IF(C434="","! нет категории",IF(K434="?","! категории нет в списке",IF(D434="","! нет суммы",IF(NOT(ISNUMBER(D434)),"! сумма текстом",IF(COUNTIFS($A$6:A434,A434,$C$6:C434,C434,$D$6:D434,D434,$B$6:B434,B434)&gt;1,"! возможен дубль","ok")))))))))</f>
        <v/>
      </c>
    </row>
    <row r="435" spans="1:13" ht="15" customHeight="1">
      <c r="A435" s="30"/>
      <c r="B435" s="31"/>
      <c r="C435" s="32"/>
      <c r="D435" s="33"/>
      <c r="E435" s="32"/>
      <c r="F435" s="32"/>
      <c r="G435" s="32"/>
      <c r="H435" s="32"/>
      <c r="I435" s="31"/>
      <c r="J435" s="34" t="str">
        <f>IF(ISNUMBER(A435),INDEX(Настройки!$K$8:$K$19,MONTH(A435))&amp;" "&amp;YEAR(A435),"")</f>
        <v/>
      </c>
      <c r="K435" s="35" t="str">
        <f>IF(C435="","",IFERROR(INDEX(Категории!$B$5:$B$47,MATCH(C435,Категории!$A$5:$A$47,0)),"?"))</f>
        <v/>
      </c>
      <c r="L435" s="34" t="str">
        <f>IF(C435="","",IFERROR(INDEX(Категории!$C$5:$C$47,MATCH(C435,Категории!$A$5:$A$47,0)),"?"))</f>
        <v/>
      </c>
      <c r="M435" s="34" t="str">
        <f>IF(AND(A435="",B435="",C435="",D435=""),"",IF(A435="","! нет даты",IF(NOT(ISNUMBER(A435)),"! дата текстом",IF(YEAR(A435)&lt;&gt;Настройки!$B$4,"! другой год",IF(C435="","! нет категории",IF(K435="?","! категории нет в списке",IF(D435="","! нет суммы",IF(NOT(ISNUMBER(D435)),"! сумма текстом",IF(COUNTIFS($A$6:A435,A435,$C$6:C435,C435,$D$6:D435,D435,$B$6:B435,B435)&gt;1,"! возможен дубль","ok")))))))))</f>
        <v/>
      </c>
    </row>
    <row r="436" spans="1:13" ht="15" customHeight="1">
      <c r="A436" s="30"/>
      <c r="B436" s="31"/>
      <c r="C436" s="32"/>
      <c r="D436" s="33"/>
      <c r="E436" s="32"/>
      <c r="F436" s="32"/>
      <c r="G436" s="32"/>
      <c r="H436" s="32"/>
      <c r="I436" s="31"/>
      <c r="J436" s="34" t="str">
        <f>IF(ISNUMBER(A436),INDEX(Настройки!$K$8:$K$19,MONTH(A436))&amp;" "&amp;YEAR(A436),"")</f>
        <v/>
      </c>
      <c r="K436" s="35" t="str">
        <f>IF(C436="","",IFERROR(INDEX(Категории!$B$5:$B$47,MATCH(C436,Категории!$A$5:$A$47,0)),"?"))</f>
        <v/>
      </c>
      <c r="L436" s="34" t="str">
        <f>IF(C436="","",IFERROR(INDEX(Категории!$C$5:$C$47,MATCH(C436,Категории!$A$5:$A$47,0)),"?"))</f>
        <v/>
      </c>
      <c r="M436" s="34" t="str">
        <f>IF(AND(A436="",B436="",C436="",D436=""),"",IF(A436="","! нет даты",IF(NOT(ISNUMBER(A436)),"! дата текстом",IF(YEAR(A436)&lt;&gt;Настройки!$B$4,"! другой год",IF(C436="","! нет категории",IF(K436="?","! категории нет в списке",IF(D436="","! нет суммы",IF(NOT(ISNUMBER(D436)),"! сумма текстом",IF(COUNTIFS($A$6:A436,A436,$C$6:C436,C436,$D$6:D436,D436,$B$6:B436,B436)&gt;1,"! возможен дубль","ok")))))))))</f>
        <v/>
      </c>
    </row>
    <row r="437" spans="1:13" ht="15" customHeight="1">
      <c r="A437" s="30"/>
      <c r="B437" s="31"/>
      <c r="C437" s="32"/>
      <c r="D437" s="33"/>
      <c r="E437" s="32"/>
      <c r="F437" s="32"/>
      <c r="G437" s="32"/>
      <c r="H437" s="32"/>
      <c r="I437" s="31"/>
      <c r="J437" s="34" t="str">
        <f>IF(ISNUMBER(A437),INDEX(Настройки!$K$8:$K$19,MONTH(A437))&amp;" "&amp;YEAR(A437),"")</f>
        <v/>
      </c>
      <c r="K437" s="35" t="str">
        <f>IF(C437="","",IFERROR(INDEX(Категории!$B$5:$B$47,MATCH(C437,Категории!$A$5:$A$47,0)),"?"))</f>
        <v/>
      </c>
      <c r="L437" s="34" t="str">
        <f>IF(C437="","",IFERROR(INDEX(Категории!$C$5:$C$47,MATCH(C437,Категории!$A$5:$A$47,0)),"?"))</f>
        <v/>
      </c>
      <c r="M437" s="34" t="str">
        <f>IF(AND(A437="",B437="",C437="",D437=""),"",IF(A437="","! нет даты",IF(NOT(ISNUMBER(A437)),"! дата текстом",IF(YEAR(A437)&lt;&gt;Настройки!$B$4,"! другой год",IF(C437="","! нет категории",IF(K437="?","! категории нет в списке",IF(D437="","! нет суммы",IF(NOT(ISNUMBER(D437)),"! сумма текстом",IF(COUNTIFS($A$6:A437,A437,$C$6:C437,C437,$D$6:D437,D437,$B$6:B437,B437)&gt;1,"! возможен дубль","ok")))))))))</f>
        <v/>
      </c>
    </row>
    <row r="438" spans="1:13" ht="15" customHeight="1">
      <c r="A438" s="30"/>
      <c r="B438" s="31"/>
      <c r="C438" s="32"/>
      <c r="D438" s="33"/>
      <c r="E438" s="32"/>
      <c r="F438" s="32"/>
      <c r="G438" s="32"/>
      <c r="H438" s="32"/>
      <c r="I438" s="31"/>
      <c r="J438" s="34" t="str">
        <f>IF(ISNUMBER(A438),INDEX(Настройки!$K$8:$K$19,MONTH(A438))&amp;" "&amp;YEAR(A438),"")</f>
        <v/>
      </c>
      <c r="K438" s="35" t="str">
        <f>IF(C438="","",IFERROR(INDEX(Категории!$B$5:$B$47,MATCH(C438,Категории!$A$5:$A$47,0)),"?"))</f>
        <v/>
      </c>
      <c r="L438" s="34" t="str">
        <f>IF(C438="","",IFERROR(INDEX(Категории!$C$5:$C$47,MATCH(C438,Категории!$A$5:$A$47,0)),"?"))</f>
        <v/>
      </c>
      <c r="M438" s="34" t="str">
        <f>IF(AND(A438="",B438="",C438="",D438=""),"",IF(A438="","! нет даты",IF(NOT(ISNUMBER(A438)),"! дата текстом",IF(YEAR(A438)&lt;&gt;Настройки!$B$4,"! другой год",IF(C438="","! нет категории",IF(K438="?","! категории нет в списке",IF(D438="","! нет суммы",IF(NOT(ISNUMBER(D438)),"! сумма текстом",IF(COUNTIFS($A$6:A438,A438,$C$6:C438,C438,$D$6:D438,D438,$B$6:B438,B438)&gt;1,"! возможен дубль","ok")))))))))</f>
        <v/>
      </c>
    </row>
    <row r="439" spans="1:13" ht="15" customHeight="1">
      <c r="A439" s="30"/>
      <c r="B439" s="31"/>
      <c r="C439" s="32"/>
      <c r="D439" s="33"/>
      <c r="E439" s="32"/>
      <c r="F439" s="32"/>
      <c r="G439" s="32"/>
      <c r="H439" s="32"/>
      <c r="I439" s="31"/>
      <c r="J439" s="34" t="str">
        <f>IF(ISNUMBER(A439),INDEX(Настройки!$K$8:$K$19,MONTH(A439))&amp;" "&amp;YEAR(A439),"")</f>
        <v/>
      </c>
      <c r="K439" s="35" t="str">
        <f>IF(C439="","",IFERROR(INDEX(Категории!$B$5:$B$47,MATCH(C439,Категории!$A$5:$A$47,0)),"?"))</f>
        <v/>
      </c>
      <c r="L439" s="34" t="str">
        <f>IF(C439="","",IFERROR(INDEX(Категории!$C$5:$C$47,MATCH(C439,Категории!$A$5:$A$47,0)),"?"))</f>
        <v/>
      </c>
      <c r="M439" s="34" t="str">
        <f>IF(AND(A439="",B439="",C439="",D439=""),"",IF(A439="","! нет даты",IF(NOT(ISNUMBER(A439)),"! дата текстом",IF(YEAR(A439)&lt;&gt;Настройки!$B$4,"! другой год",IF(C439="","! нет категории",IF(K439="?","! категории нет в списке",IF(D439="","! нет суммы",IF(NOT(ISNUMBER(D439)),"! сумма текстом",IF(COUNTIFS($A$6:A439,A439,$C$6:C439,C439,$D$6:D439,D439,$B$6:B439,B439)&gt;1,"! возможен дубль","ok")))))))))</f>
        <v/>
      </c>
    </row>
    <row r="440" spans="1:13" ht="15" customHeight="1">
      <c r="A440" s="30"/>
      <c r="B440" s="31"/>
      <c r="C440" s="32"/>
      <c r="D440" s="33"/>
      <c r="E440" s="32"/>
      <c r="F440" s="32"/>
      <c r="G440" s="32"/>
      <c r="H440" s="32"/>
      <c r="I440" s="31"/>
      <c r="J440" s="34" t="str">
        <f>IF(ISNUMBER(A440),INDEX(Настройки!$K$8:$K$19,MONTH(A440))&amp;" "&amp;YEAR(A440),"")</f>
        <v/>
      </c>
      <c r="K440" s="35" t="str">
        <f>IF(C440="","",IFERROR(INDEX(Категории!$B$5:$B$47,MATCH(C440,Категории!$A$5:$A$47,0)),"?"))</f>
        <v/>
      </c>
      <c r="L440" s="34" t="str">
        <f>IF(C440="","",IFERROR(INDEX(Категории!$C$5:$C$47,MATCH(C440,Категории!$A$5:$A$47,0)),"?"))</f>
        <v/>
      </c>
      <c r="M440" s="34" t="str">
        <f>IF(AND(A440="",B440="",C440="",D440=""),"",IF(A440="","! нет даты",IF(NOT(ISNUMBER(A440)),"! дата текстом",IF(YEAR(A440)&lt;&gt;Настройки!$B$4,"! другой год",IF(C440="","! нет категории",IF(K440="?","! категории нет в списке",IF(D440="","! нет суммы",IF(NOT(ISNUMBER(D440)),"! сумма текстом",IF(COUNTIFS($A$6:A440,A440,$C$6:C440,C440,$D$6:D440,D440,$B$6:B440,B440)&gt;1,"! возможен дубль","ok")))))))))</f>
        <v/>
      </c>
    </row>
    <row r="441" spans="1:13" ht="15" customHeight="1">
      <c r="A441" s="30"/>
      <c r="B441" s="31"/>
      <c r="C441" s="32"/>
      <c r="D441" s="33"/>
      <c r="E441" s="32"/>
      <c r="F441" s="32"/>
      <c r="G441" s="32"/>
      <c r="H441" s="32"/>
      <c r="I441" s="31"/>
      <c r="J441" s="34" t="str">
        <f>IF(ISNUMBER(A441),INDEX(Настройки!$K$8:$K$19,MONTH(A441))&amp;" "&amp;YEAR(A441),"")</f>
        <v/>
      </c>
      <c r="K441" s="35" t="str">
        <f>IF(C441="","",IFERROR(INDEX(Категории!$B$5:$B$47,MATCH(C441,Категории!$A$5:$A$47,0)),"?"))</f>
        <v/>
      </c>
      <c r="L441" s="34" t="str">
        <f>IF(C441="","",IFERROR(INDEX(Категории!$C$5:$C$47,MATCH(C441,Категории!$A$5:$A$47,0)),"?"))</f>
        <v/>
      </c>
      <c r="M441" s="34" t="str">
        <f>IF(AND(A441="",B441="",C441="",D441=""),"",IF(A441="","! нет даты",IF(NOT(ISNUMBER(A441)),"! дата текстом",IF(YEAR(A441)&lt;&gt;Настройки!$B$4,"! другой год",IF(C441="","! нет категории",IF(K441="?","! категории нет в списке",IF(D441="","! нет суммы",IF(NOT(ISNUMBER(D441)),"! сумма текстом",IF(COUNTIFS($A$6:A441,A441,$C$6:C441,C441,$D$6:D441,D441,$B$6:B441,B441)&gt;1,"! возможен дубль","ok")))))))))</f>
        <v/>
      </c>
    </row>
    <row r="442" spans="1:13" ht="15" customHeight="1">
      <c r="A442" s="30"/>
      <c r="B442" s="31"/>
      <c r="C442" s="32"/>
      <c r="D442" s="33"/>
      <c r="E442" s="32"/>
      <c r="F442" s="32"/>
      <c r="G442" s="32"/>
      <c r="H442" s="32"/>
      <c r="I442" s="31"/>
      <c r="J442" s="34" t="str">
        <f>IF(ISNUMBER(A442),INDEX(Настройки!$K$8:$K$19,MONTH(A442))&amp;" "&amp;YEAR(A442),"")</f>
        <v/>
      </c>
      <c r="K442" s="35" t="str">
        <f>IF(C442="","",IFERROR(INDEX(Категории!$B$5:$B$47,MATCH(C442,Категории!$A$5:$A$47,0)),"?"))</f>
        <v/>
      </c>
      <c r="L442" s="34" t="str">
        <f>IF(C442="","",IFERROR(INDEX(Категории!$C$5:$C$47,MATCH(C442,Категории!$A$5:$A$47,0)),"?"))</f>
        <v/>
      </c>
      <c r="M442" s="34" t="str">
        <f>IF(AND(A442="",B442="",C442="",D442=""),"",IF(A442="","! нет даты",IF(NOT(ISNUMBER(A442)),"! дата текстом",IF(YEAR(A442)&lt;&gt;Настройки!$B$4,"! другой год",IF(C442="","! нет категории",IF(K442="?","! категории нет в списке",IF(D442="","! нет суммы",IF(NOT(ISNUMBER(D442)),"! сумма текстом",IF(COUNTIFS($A$6:A442,A442,$C$6:C442,C442,$D$6:D442,D442,$B$6:B442,B442)&gt;1,"! возможен дубль","ok")))))))))</f>
        <v/>
      </c>
    </row>
    <row r="443" spans="1:13" ht="15" customHeight="1">
      <c r="A443" s="30"/>
      <c r="B443" s="31"/>
      <c r="C443" s="32"/>
      <c r="D443" s="33"/>
      <c r="E443" s="32"/>
      <c r="F443" s="32"/>
      <c r="G443" s="32"/>
      <c r="H443" s="32"/>
      <c r="I443" s="31"/>
      <c r="J443" s="34" t="str">
        <f>IF(ISNUMBER(A443),INDEX(Настройки!$K$8:$K$19,MONTH(A443))&amp;" "&amp;YEAR(A443),"")</f>
        <v/>
      </c>
      <c r="K443" s="35" t="str">
        <f>IF(C443="","",IFERROR(INDEX(Категории!$B$5:$B$47,MATCH(C443,Категории!$A$5:$A$47,0)),"?"))</f>
        <v/>
      </c>
      <c r="L443" s="34" t="str">
        <f>IF(C443="","",IFERROR(INDEX(Категории!$C$5:$C$47,MATCH(C443,Категории!$A$5:$A$47,0)),"?"))</f>
        <v/>
      </c>
      <c r="M443" s="34" t="str">
        <f>IF(AND(A443="",B443="",C443="",D443=""),"",IF(A443="","! нет даты",IF(NOT(ISNUMBER(A443)),"! дата текстом",IF(YEAR(A443)&lt;&gt;Настройки!$B$4,"! другой год",IF(C443="","! нет категории",IF(K443="?","! категории нет в списке",IF(D443="","! нет суммы",IF(NOT(ISNUMBER(D443)),"! сумма текстом",IF(COUNTIFS($A$6:A443,A443,$C$6:C443,C443,$D$6:D443,D443,$B$6:B443,B443)&gt;1,"! возможен дубль","ok")))))))))</f>
        <v/>
      </c>
    </row>
    <row r="444" spans="1:13" ht="15" customHeight="1">
      <c r="A444" s="30"/>
      <c r="B444" s="31"/>
      <c r="C444" s="32"/>
      <c r="D444" s="33"/>
      <c r="E444" s="32"/>
      <c r="F444" s="32"/>
      <c r="G444" s="32"/>
      <c r="H444" s="32"/>
      <c r="I444" s="31"/>
      <c r="J444" s="34" t="str">
        <f>IF(ISNUMBER(A444),INDEX(Настройки!$K$8:$K$19,MONTH(A444))&amp;" "&amp;YEAR(A444),"")</f>
        <v/>
      </c>
      <c r="K444" s="35" t="str">
        <f>IF(C444="","",IFERROR(INDEX(Категории!$B$5:$B$47,MATCH(C444,Категории!$A$5:$A$47,0)),"?"))</f>
        <v/>
      </c>
      <c r="L444" s="34" t="str">
        <f>IF(C444="","",IFERROR(INDEX(Категории!$C$5:$C$47,MATCH(C444,Категории!$A$5:$A$47,0)),"?"))</f>
        <v/>
      </c>
      <c r="M444" s="34" t="str">
        <f>IF(AND(A444="",B444="",C444="",D444=""),"",IF(A444="","! нет даты",IF(NOT(ISNUMBER(A444)),"! дата текстом",IF(YEAR(A444)&lt;&gt;Настройки!$B$4,"! другой год",IF(C444="","! нет категории",IF(K444="?","! категории нет в списке",IF(D444="","! нет суммы",IF(NOT(ISNUMBER(D444)),"! сумма текстом",IF(COUNTIFS($A$6:A444,A444,$C$6:C444,C444,$D$6:D444,D444,$B$6:B444,B444)&gt;1,"! возможен дубль","ok")))))))))</f>
        <v/>
      </c>
    </row>
    <row r="445" spans="1:13" ht="15" customHeight="1">
      <c r="A445" s="30"/>
      <c r="B445" s="31"/>
      <c r="C445" s="32"/>
      <c r="D445" s="33"/>
      <c r="E445" s="32"/>
      <c r="F445" s="32"/>
      <c r="G445" s="32"/>
      <c r="H445" s="32"/>
      <c r="I445" s="31"/>
      <c r="J445" s="34" t="str">
        <f>IF(ISNUMBER(A445),INDEX(Настройки!$K$8:$K$19,MONTH(A445))&amp;" "&amp;YEAR(A445),"")</f>
        <v/>
      </c>
      <c r="K445" s="35" t="str">
        <f>IF(C445="","",IFERROR(INDEX(Категории!$B$5:$B$47,MATCH(C445,Категории!$A$5:$A$47,0)),"?"))</f>
        <v/>
      </c>
      <c r="L445" s="34" t="str">
        <f>IF(C445="","",IFERROR(INDEX(Категории!$C$5:$C$47,MATCH(C445,Категории!$A$5:$A$47,0)),"?"))</f>
        <v/>
      </c>
      <c r="M445" s="34" t="str">
        <f>IF(AND(A445="",B445="",C445="",D445=""),"",IF(A445="","! нет даты",IF(NOT(ISNUMBER(A445)),"! дата текстом",IF(YEAR(A445)&lt;&gt;Настройки!$B$4,"! другой год",IF(C445="","! нет категории",IF(K445="?","! категории нет в списке",IF(D445="","! нет суммы",IF(NOT(ISNUMBER(D445)),"! сумма текстом",IF(COUNTIFS($A$6:A445,A445,$C$6:C445,C445,$D$6:D445,D445,$B$6:B445,B445)&gt;1,"! возможен дубль","ok")))))))))</f>
        <v/>
      </c>
    </row>
    <row r="446" spans="1:13" ht="15" customHeight="1">
      <c r="A446" s="30"/>
      <c r="B446" s="31"/>
      <c r="C446" s="32"/>
      <c r="D446" s="33"/>
      <c r="E446" s="32"/>
      <c r="F446" s="32"/>
      <c r="G446" s="32"/>
      <c r="H446" s="32"/>
      <c r="I446" s="31"/>
      <c r="J446" s="34" t="str">
        <f>IF(ISNUMBER(A446),INDEX(Настройки!$K$8:$K$19,MONTH(A446))&amp;" "&amp;YEAR(A446),"")</f>
        <v/>
      </c>
      <c r="K446" s="35" t="str">
        <f>IF(C446="","",IFERROR(INDEX(Категории!$B$5:$B$47,MATCH(C446,Категории!$A$5:$A$47,0)),"?"))</f>
        <v/>
      </c>
      <c r="L446" s="34" t="str">
        <f>IF(C446="","",IFERROR(INDEX(Категории!$C$5:$C$47,MATCH(C446,Категории!$A$5:$A$47,0)),"?"))</f>
        <v/>
      </c>
      <c r="M446" s="34" t="str">
        <f>IF(AND(A446="",B446="",C446="",D446=""),"",IF(A446="","! нет даты",IF(NOT(ISNUMBER(A446)),"! дата текстом",IF(YEAR(A446)&lt;&gt;Настройки!$B$4,"! другой год",IF(C446="","! нет категории",IF(K446="?","! категории нет в списке",IF(D446="","! нет суммы",IF(NOT(ISNUMBER(D446)),"! сумма текстом",IF(COUNTIFS($A$6:A446,A446,$C$6:C446,C446,$D$6:D446,D446,$B$6:B446,B446)&gt;1,"! возможен дубль","ok")))))))))</f>
        <v/>
      </c>
    </row>
    <row r="447" spans="1:13" ht="15" customHeight="1">
      <c r="A447" s="30"/>
      <c r="B447" s="31"/>
      <c r="C447" s="32"/>
      <c r="D447" s="33"/>
      <c r="E447" s="32"/>
      <c r="F447" s="32"/>
      <c r="G447" s="32"/>
      <c r="H447" s="32"/>
      <c r="I447" s="31"/>
      <c r="J447" s="34" t="str">
        <f>IF(ISNUMBER(A447),INDEX(Настройки!$K$8:$K$19,MONTH(A447))&amp;" "&amp;YEAR(A447),"")</f>
        <v/>
      </c>
      <c r="K447" s="35" t="str">
        <f>IF(C447="","",IFERROR(INDEX(Категории!$B$5:$B$47,MATCH(C447,Категории!$A$5:$A$47,0)),"?"))</f>
        <v/>
      </c>
      <c r="L447" s="34" t="str">
        <f>IF(C447="","",IFERROR(INDEX(Категории!$C$5:$C$47,MATCH(C447,Категории!$A$5:$A$47,0)),"?"))</f>
        <v/>
      </c>
      <c r="M447" s="34" t="str">
        <f>IF(AND(A447="",B447="",C447="",D447=""),"",IF(A447="","! нет даты",IF(NOT(ISNUMBER(A447)),"! дата текстом",IF(YEAR(A447)&lt;&gt;Настройки!$B$4,"! другой год",IF(C447="","! нет категории",IF(K447="?","! категории нет в списке",IF(D447="","! нет суммы",IF(NOT(ISNUMBER(D447)),"! сумма текстом",IF(COUNTIFS($A$6:A447,A447,$C$6:C447,C447,$D$6:D447,D447,$B$6:B447,B447)&gt;1,"! возможен дубль","ok")))))))))</f>
        <v/>
      </c>
    </row>
    <row r="448" spans="1:13" ht="15" customHeight="1">
      <c r="A448" s="30"/>
      <c r="B448" s="31"/>
      <c r="C448" s="32"/>
      <c r="D448" s="33"/>
      <c r="E448" s="32"/>
      <c r="F448" s="32"/>
      <c r="G448" s="32"/>
      <c r="H448" s="32"/>
      <c r="I448" s="31"/>
      <c r="J448" s="34" t="str">
        <f>IF(ISNUMBER(A448),INDEX(Настройки!$K$8:$K$19,MONTH(A448))&amp;" "&amp;YEAR(A448),"")</f>
        <v/>
      </c>
      <c r="K448" s="35" t="str">
        <f>IF(C448="","",IFERROR(INDEX(Категории!$B$5:$B$47,MATCH(C448,Категории!$A$5:$A$47,0)),"?"))</f>
        <v/>
      </c>
      <c r="L448" s="34" t="str">
        <f>IF(C448="","",IFERROR(INDEX(Категории!$C$5:$C$47,MATCH(C448,Категории!$A$5:$A$47,0)),"?"))</f>
        <v/>
      </c>
      <c r="M448" s="34" t="str">
        <f>IF(AND(A448="",B448="",C448="",D448=""),"",IF(A448="","! нет даты",IF(NOT(ISNUMBER(A448)),"! дата текстом",IF(YEAR(A448)&lt;&gt;Настройки!$B$4,"! другой год",IF(C448="","! нет категории",IF(K448="?","! категории нет в списке",IF(D448="","! нет суммы",IF(NOT(ISNUMBER(D448)),"! сумма текстом",IF(COUNTIFS($A$6:A448,A448,$C$6:C448,C448,$D$6:D448,D448,$B$6:B448,B448)&gt;1,"! возможен дубль","ok")))))))))</f>
        <v/>
      </c>
    </row>
    <row r="449" spans="1:13" ht="15" customHeight="1">
      <c r="A449" s="30"/>
      <c r="B449" s="31"/>
      <c r="C449" s="32"/>
      <c r="D449" s="33"/>
      <c r="E449" s="32"/>
      <c r="F449" s="32"/>
      <c r="G449" s="32"/>
      <c r="H449" s="32"/>
      <c r="I449" s="31"/>
      <c r="J449" s="34" t="str">
        <f>IF(ISNUMBER(A449),INDEX(Настройки!$K$8:$K$19,MONTH(A449))&amp;" "&amp;YEAR(A449),"")</f>
        <v/>
      </c>
      <c r="K449" s="35" t="str">
        <f>IF(C449="","",IFERROR(INDEX(Категории!$B$5:$B$47,MATCH(C449,Категории!$A$5:$A$47,0)),"?"))</f>
        <v/>
      </c>
      <c r="L449" s="34" t="str">
        <f>IF(C449="","",IFERROR(INDEX(Категории!$C$5:$C$47,MATCH(C449,Категории!$A$5:$A$47,0)),"?"))</f>
        <v/>
      </c>
      <c r="M449" s="34" t="str">
        <f>IF(AND(A449="",B449="",C449="",D449=""),"",IF(A449="","! нет даты",IF(NOT(ISNUMBER(A449)),"! дата текстом",IF(YEAR(A449)&lt;&gt;Настройки!$B$4,"! другой год",IF(C449="","! нет категории",IF(K449="?","! категории нет в списке",IF(D449="","! нет суммы",IF(NOT(ISNUMBER(D449)),"! сумма текстом",IF(COUNTIFS($A$6:A449,A449,$C$6:C449,C449,$D$6:D449,D449,$B$6:B449,B449)&gt;1,"! возможен дубль","ok")))))))))</f>
        <v/>
      </c>
    </row>
    <row r="450" spans="1:13" ht="15" customHeight="1">
      <c r="A450" s="30"/>
      <c r="B450" s="31"/>
      <c r="C450" s="32"/>
      <c r="D450" s="33"/>
      <c r="E450" s="32"/>
      <c r="F450" s="32"/>
      <c r="G450" s="32"/>
      <c r="H450" s="32"/>
      <c r="I450" s="31"/>
      <c r="J450" s="34" t="str">
        <f>IF(ISNUMBER(A450),INDEX(Настройки!$K$8:$K$19,MONTH(A450))&amp;" "&amp;YEAR(A450),"")</f>
        <v/>
      </c>
      <c r="K450" s="35" t="str">
        <f>IF(C450="","",IFERROR(INDEX(Категории!$B$5:$B$47,MATCH(C450,Категории!$A$5:$A$47,0)),"?"))</f>
        <v/>
      </c>
      <c r="L450" s="34" t="str">
        <f>IF(C450="","",IFERROR(INDEX(Категории!$C$5:$C$47,MATCH(C450,Категории!$A$5:$A$47,0)),"?"))</f>
        <v/>
      </c>
      <c r="M450" s="34" t="str">
        <f>IF(AND(A450="",B450="",C450="",D450=""),"",IF(A450="","! нет даты",IF(NOT(ISNUMBER(A450)),"! дата текстом",IF(YEAR(A450)&lt;&gt;Настройки!$B$4,"! другой год",IF(C450="","! нет категории",IF(K450="?","! категории нет в списке",IF(D450="","! нет суммы",IF(NOT(ISNUMBER(D450)),"! сумма текстом",IF(COUNTIFS($A$6:A450,A450,$C$6:C450,C450,$D$6:D450,D450,$B$6:B450,B450)&gt;1,"! возможен дубль","ok")))))))))</f>
        <v/>
      </c>
    </row>
    <row r="451" spans="1:13" ht="15" customHeight="1">
      <c r="A451" s="30"/>
      <c r="B451" s="31"/>
      <c r="C451" s="32"/>
      <c r="D451" s="33"/>
      <c r="E451" s="32"/>
      <c r="F451" s="32"/>
      <c r="G451" s="32"/>
      <c r="H451" s="32"/>
      <c r="I451" s="31"/>
      <c r="J451" s="34" t="str">
        <f>IF(ISNUMBER(A451),INDEX(Настройки!$K$8:$K$19,MONTH(A451))&amp;" "&amp;YEAR(A451),"")</f>
        <v/>
      </c>
      <c r="K451" s="35" t="str">
        <f>IF(C451="","",IFERROR(INDEX(Категории!$B$5:$B$47,MATCH(C451,Категории!$A$5:$A$47,0)),"?"))</f>
        <v/>
      </c>
      <c r="L451" s="34" t="str">
        <f>IF(C451="","",IFERROR(INDEX(Категории!$C$5:$C$47,MATCH(C451,Категории!$A$5:$A$47,0)),"?"))</f>
        <v/>
      </c>
      <c r="M451" s="34" t="str">
        <f>IF(AND(A451="",B451="",C451="",D451=""),"",IF(A451="","! нет даты",IF(NOT(ISNUMBER(A451)),"! дата текстом",IF(YEAR(A451)&lt;&gt;Настройки!$B$4,"! другой год",IF(C451="","! нет категории",IF(K451="?","! категории нет в списке",IF(D451="","! нет суммы",IF(NOT(ISNUMBER(D451)),"! сумма текстом",IF(COUNTIFS($A$6:A451,A451,$C$6:C451,C451,$D$6:D451,D451,$B$6:B451,B451)&gt;1,"! возможен дубль","ok")))))))))</f>
        <v/>
      </c>
    </row>
    <row r="452" spans="1:13" ht="15" customHeight="1">
      <c r="A452" s="30"/>
      <c r="B452" s="31"/>
      <c r="C452" s="32"/>
      <c r="D452" s="33"/>
      <c r="E452" s="32"/>
      <c r="F452" s="32"/>
      <c r="G452" s="32"/>
      <c r="H452" s="32"/>
      <c r="I452" s="31"/>
      <c r="J452" s="34" t="str">
        <f>IF(ISNUMBER(A452),INDEX(Настройки!$K$8:$K$19,MONTH(A452))&amp;" "&amp;YEAR(A452),"")</f>
        <v/>
      </c>
      <c r="K452" s="35" t="str">
        <f>IF(C452="","",IFERROR(INDEX(Категории!$B$5:$B$47,MATCH(C452,Категории!$A$5:$A$47,0)),"?"))</f>
        <v/>
      </c>
      <c r="L452" s="34" t="str">
        <f>IF(C452="","",IFERROR(INDEX(Категории!$C$5:$C$47,MATCH(C452,Категории!$A$5:$A$47,0)),"?"))</f>
        <v/>
      </c>
      <c r="M452" s="34" t="str">
        <f>IF(AND(A452="",B452="",C452="",D452=""),"",IF(A452="","! нет даты",IF(NOT(ISNUMBER(A452)),"! дата текстом",IF(YEAR(A452)&lt;&gt;Настройки!$B$4,"! другой год",IF(C452="","! нет категории",IF(K452="?","! категории нет в списке",IF(D452="","! нет суммы",IF(NOT(ISNUMBER(D452)),"! сумма текстом",IF(COUNTIFS($A$6:A452,A452,$C$6:C452,C452,$D$6:D452,D452,$B$6:B452,B452)&gt;1,"! возможен дубль","ok")))))))))</f>
        <v/>
      </c>
    </row>
    <row r="453" spans="1:13" ht="15" customHeight="1">
      <c r="A453" s="30"/>
      <c r="B453" s="31"/>
      <c r="C453" s="32"/>
      <c r="D453" s="33"/>
      <c r="E453" s="32"/>
      <c r="F453" s="32"/>
      <c r="G453" s="32"/>
      <c r="H453" s="32"/>
      <c r="I453" s="31"/>
      <c r="J453" s="34" t="str">
        <f>IF(ISNUMBER(A453),INDEX(Настройки!$K$8:$K$19,MONTH(A453))&amp;" "&amp;YEAR(A453),"")</f>
        <v/>
      </c>
      <c r="K453" s="35" t="str">
        <f>IF(C453="","",IFERROR(INDEX(Категории!$B$5:$B$47,MATCH(C453,Категории!$A$5:$A$47,0)),"?"))</f>
        <v/>
      </c>
      <c r="L453" s="34" t="str">
        <f>IF(C453="","",IFERROR(INDEX(Категории!$C$5:$C$47,MATCH(C453,Категории!$A$5:$A$47,0)),"?"))</f>
        <v/>
      </c>
      <c r="M453" s="34" t="str">
        <f>IF(AND(A453="",B453="",C453="",D453=""),"",IF(A453="","! нет даты",IF(NOT(ISNUMBER(A453)),"! дата текстом",IF(YEAR(A453)&lt;&gt;Настройки!$B$4,"! другой год",IF(C453="","! нет категории",IF(K453="?","! категории нет в списке",IF(D453="","! нет суммы",IF(NOT(ISNUMBER(D453)),"! сумма текстом",IF(COUNTIFS($A$6:A453,A453,$C$6:C453,C453,$D$6:D453,D453,$B$6:B453,B453)&gt;1,"! возможен дубль","ok")))))))))</f>
        <v/>
      </c>
    </row>
    <row r="454" spans="1:13" ht="15" customHeight="1">
      <c r="A454" s="30"/>
      <c r="B454" s="31"/>
      <c r="C454" s="32"/>
      <c r="D454" s="33"/>
      <c r="E454" s="32"/>
      <c r="F454" s="32"/>
      <c r="G454" s="32"/>
      <c r="H454" s="32"/>
      <c r="I454" s="31"/>
      <c r="J454" s="34" t="str">
        <f>IF(ISNUMBER(A454),INDEX(Настройки!$K$8:$K$19,MONTH(A454))&amp;" "&amp;YEAR(A454),"")</f>
        <v/>
      </c>
      <c r="K454" s="35" t="str">
        <f>IF(C454="","",IFERROR(INDEX(Категории!$B$5:$B$47,MATCH(C454,Категории!$A$5:$A$47,0)),"?"))</f>
        <v/>
      </c>
      <c r="L454" s="34" t="str">
        <f>IF(C454="","",IFERROR(INDEX(Категории!$C$5:$C$47,MATCH(C454,Категории!$A$5:$A$47,0)),"?"))</f>
        <v/>
      </c>
      <c r="M454" s="34" t="str">
        <f>IF(AND(A454="",B454="",C454="",D454=""),"",IF(A454="","! нет даты",IF(NOT(ISNUMBER(A454)),"! дата текстом",IF(YEAR(A454)&lt;&gt;Настройки!$B$4,"! другой год",IF(C454="","! нет категории",IF(K454="?","! категории нет в списке",IF(D454="","! нет суммы",IF(NOT(ISNUMBER(D454)),"! сумма текстом",IF(COUNTIFS($A$6:A454,A454,$C$6:C454,C454,$D$6:D454,D454,$B$6:B454,B454)&gt;1,"! возможен дубль","ok")))))))))</f>
        <v/>
      </c>
    </row>
    <row r="455" spans="1:13" ht="15" customHeight="1">
      <c r="A455" s="30"/>
      <c r="B455" s="31"/>
      <c r="C455" s="32"/>
      <c r="D455" s="33"/>
      <c r="E455" s="32"/>
      <c r="F455" s="32"/>
      <c r="G455" s="32"/>
      <c r="H455" s="32"/>
      <c r="I455" s="31"/>
      <c r="J455" s="34" t="str">
        <f>IF(ISNUMBER(A455),INDEX(Настройки!$K$8:$K$19,MONTH(A455))&amp;" "&amp;YEAR(A455),"")</f>
        <v/>
      </c>
      <c r="K455" s="35" t="str">
        <f>IF(C455="","",IFERROR(INDEX(Категории!$B$5:$B$47,MATCH(C455,Категории!$A$5:$A$47,0)),"?"))</f>
        <v/>
      </c>
      <c r="L455" s="34" t="str">
        <f>IF(C455="","",IFERROR(INDEX(Категории!$C$5:$C$47,MATCH(C455,Категории!$A$5:$A$47,0)),"?"))</f>
        <v/>
      </c>
      <c r="M455" s="34" t="str">
        <f>IF(AND(A455="",B455="",C455="",D455=""),"",IF(A455="","! нет даты",IF(NOT(ISNUMBER(A455)),"! дата текстом",IF(YEAR(A455)&lt;&gt;Настройки!$B$4,"! другой год",IF(C455="","! нет категории",IF(K455="?","! категории нет в списке",IF(D455="","! нет суммы",IF(NOT(ISNUMBER(D455)),"! сумма текстом",IF(COUNTIFS($A$6:A455,A455,$C$6:C455,C455,$D$6:D455,D455,$B$6:B455,B455)&gt;1,"! возможен дубль","ok")))))))))</f>
        <v/>
      </c>
    </row>
    <row r="456" spans="1:13" ht="15" customHeight="1">
      <c r="A456" s="30"/>
      <c r="B456" s="31"/>
      <c r="C456" s="32"/>
      <c r="D456" s="33"/>
      <c r="E456" s="32"/>
      <c r="F456" s="32"/>
      <c r="G456" s="32"/>
      <c r="H456" s="32"/>
      <c r="I456" s="31"/>
      <c r="J456" s="34" t="str">
        <f>IF(ISNUMBER(A456),INDEX(Настройки!$K$8:$K$19,MONTH(A456))&amp;" "&amp;YEAR(A456),"")</f>
        <v/>
      </c>
      <c r="K456" s="35" t="str">
        <f>IF(C456="","",IFERROR(INDEX(Категории!$B$5:$B$47,MATCH(C456,Категории!$A$5:$A$47,0)),"?"))</f>
        <v/>
      </c>
      <c r="L456" s="34" t="str">
        <f>IF(C456="","",IFERROR(INDEX(Категории!$C$5:$C$47,MATCH(C456,Категории!$A$5:$A$47,0)),"?"))</f>
        <v/>
      </c>
      <c r="M456" s="34" t="str">
        <f>IF(AND(A456="",B456="",C456="",D456=""),"",IF(A456="","! нет даты",IF(NOT(ISNUMBER(A456)),"! дата текстом",IF(YEAR(A456)&lt;&gt;Настройки!$B$4,"! другой год",IF(C456="","! нет категории",IF(K456="?","! категории нет в списке",IF(D456="","! нет суммы",IF(NOT(ISNUMBER(D456)),"! сумма текстом",IF(COUNTIFS($A$6:A456,A456,$C$6:C456,C456,$D$6:D456,D456,$B$6:B456,B456)&gt;1,"! возможен дубль","ok")))))))))</f>
        <v/>
      </c>
    </row>
    <row r="457" spans="1:13" ht="15" customHeight="1">
      <c r="A457" s="30"/>
      <c r="B457" s="31"/>
      <c r="C457" s="32"/>
      <c r="D457" s="33"/>
      <c r="E457" s="32"/>
      <c r="F457" s="32"/>
      <c r="G457" s="32"/>
      <c r="H457" s="32"/>
      <c r="I457" s="31"/>
      <c r="J457" s="34" t="str">
        <f>IF(ISNUMBER(A457),INDEX(Настройки!$K$8:$K$19,MONTH(A457))&amp;" "&amp;YEAR(A457),"")</f>
        <v/>
      </c>
      <c r="K457" s="35" t="str">
        <f>IF(C457="","",IFERROR(INDEX(Категории!$B$5:$B$47,MATCH(C457,Категории!$A$5:$A$47,0)),"?"))</f>
        <v/>
      </c>
      <c r="L457" s="34" t="str">
        <f>IF(C457="","",IFERROR(INDEX(Категории!$C$5:$C$47,MATCH(C457,Категории!$A$5:$A$47,0)),"?"))</f>
        <v/>
      </c>
      <c r="M457" s="34" t="str">
        <f>IF(AND(A457="",B457="",C457="",D457=""),"",IF(A457="","! нет даты",IF(NOT(ISNUMBER(A457)),"! дата текстом",IF(YEAR(A457)&lt;&gt;Настройки!$B$4,"! другой год",IF(C457="","! нет категории",IF(K457="?","! категории нет в списке",IF(D457="","! нет суммы",IF(NOT(ISNUMBER(D457)),"! сумма текстом",IF(COUNTIFS($A$6:A457,A457,$C$6:C457,C457,$D$6:D457,D457,$B$6:B457,B457)&gt;1,"! возможен дубль","ok")))))))))</f>
        <v/>
      </c>
    </row>
    <row r="458" spans="1:13" ht="15" customHeight="1">
      <c r="A458" s="30"/>
      <c r="B458" s="31"/>
      <c r="C458" s="32"/>
      <c r="D458" s="33"/>
      <c r="E458" s="32"/>
      <c r="F458" s="32"/>
      <c r="G458" s="32"/>
      <c r="H458" s="32"/>
      <c r="I458" s="31"/>
      <c r="J458" s="34" t="str">
        <f>IF(ISNUMBER(A458),INDEX(Настройки!$K$8:$K$19,MONTH(A458))&amp;" "&amp;YEAR(A458),"")</f>
        <v/>
      </c>
      <c r="K458" s="35" t="str">
        <f>IF(C458="","",IFERROR(INDEX(Категории!$B$5:$B$47,MATCH(C458,Категории!$A$5:$A$47,0)),"?"))</f>
        <v/>
      </c>
      <c r="L458" s="34" t="str">
        <f>IF(C458="","",IFERROR(INDEX(Категории!$C$5:$C$47,MATCH(C458,Категории!$A$5:$A$47,0)),"?"))</f>
        <v/>
      </c>
      <c r="M458" s="34" t="str">
        <f>IF(AND(A458="",B458="",C458="",D458=""),"",IF(A458="","! нет даты",IF(NOT(ISNUMBER(A458)),"! дата текстом",IF(YEAR(A458)&lt;&gt;Настройки!$B$4,"! другой год",IF(C458="","! нет категории",IF(K458="?","! категории нет в списке",IF(D458="","! нет суммы",IF(NOT(ISNUMBER(D458)),"! сумма текстом",IF(COUNTIFS($A$6:A458,A458,$C$6:C458,C458,$D$6:D458,D458,$B$6:B458,B458)&gt;1,"! возможен дубль","ok")))))))))</f>
        <v/>
      </c>
    </row>
    <row r="459" spans="1:13" ht="15" customHeight="1">
      <c r="A459" s="30"/>
      <c r="B459" s="31"/>
      <c r="C459" s="32"/>
      <c r="D459" s="33"/>
      <c r="E459" s="32"/>
      <c r="F459" s="32"/>
      <c r="G459" s="32"/>
      <c r="H459" s="32"/>
      <c r="I459" s="31"/>
      <c r="J459" s="34" t="str">
        <f>IF(ISNUMBER(A459),INDEX(Настройки!$K$8:$K$19,MONTH(A459))&amp;" "&amp;YEAR(A459),"")</f>
        <v/>
      </c>
      <c r="K459" s="35" t="str">
        <f>IF(C459="","",IFERROR(INDEX(Категории!$B$5:$B$47,MATCH(C459,Категории!$A$5:$A$47,0)),"?"))</f>
        <v/>
      </c>
      <c r="L459" s="34" t="str">
        <f>IF(C459="","",IFERROR(INDEX(Категории!$C$5:$C$47,MATCH(C459,Категории!$A$5:$A$47,0)),"?"))</f>
        <v/>
      </c>
      <c r="M459" s="34" t="str">
        <f>IF(AND(A459="",B459="",C459="",D459=""),"",IF(A459="","! нет даты",IF(NOT(ISNUMBER(A459)),"! дата текстом",IF(YEAR(A459)&lt;&gt;Настройки!$B$4,"! другой год",IF(C459="","! нет категории",IF(K459="?","! категории нет в списке",IF(D459="","! нет суммы",IF(NOT(ISNUMBER(D459)),"! сумма текстом",IF(COUNTIFS($A$6:A459,A459,$C$6:C459,C459,$D$6:D459,D459,$B$6:B459,B459)&gt;1,"! возможен дубль","ok")))))))))</f>
        <v/>
      </c>
    </row>
    <row r="460" spans="1:13" ht="15" customHeight="1">
      <c r="A460" s="30"/>
      <c r="B460" s="31"/>
      <c r="C460" s="32"/>
      <c r="D460" s="33"/>
      <c r="E460" s="32"/>
      <c r="F460" s="32"/>
      <c r="G460" s="32"/>
      <c r="H460" s="32"/>
      <c r="I460" s="31"/>
      <c r="J460" s="34" t="str">
        <f>IF(ISNUMBER(A460),INDEX(Настройки!$K$8:$K$19,MONTH(A460))&amp;" "&amp;YEAR(A460),"")</f>
        <v/>
      </c>
      <c r="K460" s="35" t="str">
        <f>IF(C460="","",IFERROR(INDEX(Категории!$B$5:$B$47,MATCH(C460,Категории!$A$5:$A$47,0)),"?"))</f>
        <v/>
      </c>
      <c r="L460" s="34" t="str">
        <f>IF(C460="","",IFERROR(INDEX(Категории!$C$5:$C$47,MATCH(C460,Категории!$A$5:$A$47,0)),"?"))</f>
        <v/>
      </c>
      <c r="M460" s="34" t="str">
        <f>IF(AND(A460="",B460="",C460="",D460=""),"",IF(A460="","! нет даты",IF(NOT(ISNUMBER(A460)),"! дата текстом",IF(YEAR(A460)&lt;&gt;Настройки!$B$4,"! другой год",IF(C460="","! нет категории",IF(K460="?","! категории нет в списке",IF(D460="","! нет суммы",IF(NOT(ISNUMBER(D460)),"! сумма текстом",IF(COUNTIFS($A$6:A460,A460,$C$6:C460,C460,$D$6:D460,D460,$B$6:B460,B460)&gt;1,"! возможен дубль","ok")))))))))</f>
        <v/>
      </c>
    </row>
    <row r="461" spans="1:13" ht="15" customHeight="1">
      <c r="A461" s="30"/>
      <c r="B461" s="31"/>
      <c r="C461" s="32"/>
      <c r="D461" s="33"/>
      <c r="E461" s="32"/>
      <c r="F461" s="32"/>
      <c r="G461" s="32"/>
      <c r="H461" s="32"/>
      <c r="I461" s="31"/>
      <c r="J461" s="34" t="str">
        <f>IF(ISNUMBER(A461),INDEX(Настройки!$K$8:$K$19,MONTH(A461))&amp;" "&amp;YEAR(A461),"")</f>
        <v/>
      </c>
      <c r="K461" s="35" t="str">
        <f>IF(C461="","",IFERROR(INDEX(Категории!$B$5:$B$47,MATCH(C461,Категории!$A$5:$A$47,0)),"?"))</f>
        <v/>
      </c>
      <c r="L461" s="34" t="str">
        <f>IF(C461="","",IFERROR(INDEX(Категории!$C$5:$C$47,MATCH(C461,Категории!$A$5:$A$47,0)),"?"))</f>
        <v/>
      </c>
      <c r="M461" s="34" t="str">
        <f>IF(AND(A461="",B461="",C461="",D461=""),"",IF(A461="","! нет даты",IF(NOT(ISNUMBER(A461)),"! дата текстом",IF(YEAR(A461)&lt;&gt;Настройки!$B$4,"! другой год",IF(C461="","! нет категории",IF(K461="?","! категории нет в списке",IF(D461="","! нет суммы",IF(NOT(ISNUMBER(D461)),"! сумма текстом",IF(COUNTIFS($A$6:A461,A461,$C$6:C461,C461,$D$6:D461,D461,$B$6:B461,B461)&gt;1,"! возможен дубль","ok")))))))))</f>
        <v/>
      </c>
    </row>
    <row r="462" spans="1:13" ht="15" customHeight="1">
      <c r="A462" s="30"/>
      <c r="B462" s="31"/>
      <c r="C462" s="32"/>
      <c r="D462" s="33"/>
      <c r="E462" s="32"/>
      <c r="F462" s="32"/>
      <c r="G462" s="32"/>
      <c r="H462" s="32"/>
      <c r="I462" s="31"/>
      <c r="J462" s="34" t="str">
        <f>IF(ISNUMBER(A462),INDEX(Настройки!$K$8:$K$19,MONTH(A462))&amp;" "&amp;YEAR(A462),"")</f>
        <v/>
      </c>
      <c r="K462" s="35" t="str">
        <f>IF(C462="","",IFERROR(INDEX(Категории!$B$5:$B$47,MATCH(C462,Категории!$A$5:$A$47,0)),"?"))</f>
        <v/>
      </c>
      <c r="L462" s="34" t="str">
        <f>IF(C462="","",IFERROR(INDEX(Категории!$C$5:$C$47,MATCH(C462,Категории!$A$5:$A$47,0)),"?"))</f>
        <v/>
      </c>
      <c r="M462" s="34" t="str">
        <f>IF(AND(A462="",B462="",C462="",D462=""),"",IF(A462="","! нет даты",IF(NOT(ISNUMBER(A462)),"! дата текстом",IF(YEAR(A462)&lt;&gt;Настройки!$B$4,"! другой год",IF(C462="","! нет категории",IF(K462="?","! категории нет в списке",IF(D462="","! нет суммы",IF(NOT(ISNUMBER(D462)),"! сумма текстом",IF(COUNTIFS($A$6:A462,A462,$C$6:C462,C462,$D$6:D462,D462,$B$6:B462,B462)&gt;1,"! возможен дубль","ok")))))))))</f>
        <v/>
      </c>
    </row>
    <row r="463" spans="1:13" ht="15" customHeight="1">
      <c r="A463" s="30"/>
      <c r="B463" s="31"/>
      <c r="C463" s="32"/>
      <c r="D463" s="33"/>
      <c r="E463" s="32"/>
      <c r="F463" s="32"/>
      <c r="G463" s="32"/>
      <c r="H463" s="32"/>
      <c r="I463" s="31"/>
      <c r="J463" s="34" t="str">
        <f>IF(ISNUMBER(A463),INDEX(Настройки!$K$8:$K$19,MONTH(A463))&amp;" "&amp;YEAR(A463),"")</f>
        <v/>
      </c>
      <c r="K463" s="35" t="str">
        <f>IF(C463="","",IFERROR(INDEX(Категории!$B$5:$B$47,MATCH(C463,Категории!$A$5:$A$47,0)),"?"))</f>
        <v/>
      </c>
      <c r="L463" s="34" t="str">
        <f>IF(C463="","",IFERROR(INDEX(Категории!$C$5:$C$47,MATCH(C463,Категории!$A$5:$A$47,0)),"?"))</f>
        <v/>
      </c>
      <c r="M463" s="34" t="str">
        <f>IF(AND(A463="",B463="",C463="",D463=""),"",IF(A463="","! нет даты",IF(NOT(ISNUMBER(A463)),"! дата текстом",IF(YEAR(A463)&lt;&gt;Настройки!$B$4,"! другой год",IF(C463="","! нет категории",IF(K463="?","! категории нет в списке",IF(D463="","! нет суммы",IF(NOT(ISNUMBER(D463)),"! сумма текстом",IF(COUNTIFS($A$6:A463,A463,$C$6:C463,C463,$D$6:D463,D463,$B$6:B463,B463)&gt;1,"! возможен дубль","ok")))))))))</f>
        <v/>
      </c>
    </row>
    <row r="464" spans="1:13" ht="15" customHeight="1">
      <c r="A464" s="30"/>
      <c r="B464" s="31"/>
      <c r="C464" s="32"/>
      <c r="D464" s="33"/>
      <c r="E464" s="32"/>
      <c r="F464" s="32"/>
      <c r="G464" s="32"/>
      <c r="H464" s="32"/>
      <c r="I464" s="31"/>
      <c r="J464" s="34" t="str">
        <f>IF(ISNUMBER(A464),INDEX(Настройки!$K$8:$K$19,MONTH(A464))&amp;" "&amp;YEAR(A464),"")</f>
        <v/>
      </c>
      <c r="K464" s="35" t="str">
        <f>IF(C464="","",IFERROR(INDEX(Категории!$B$5:$B$47,MATCH(C464,Категории!$A$5:$A$47,0)),"?"))</f>
        <v/>
      </c>
      <c r="L464" s="34" t="str">
        <f>IF(C464="","",IFERROR(INDEX(Категории!$C$5:$C$47,MATCH(C464,Категории!$A$5:$A$47,0)),"?"))</f>
        <v/>
      </c>
      <c r="M464" s="34" t="str">
        <f>IF(AND(A464="",B464="",C464="",D464=""),"",IF(A464="","! нет даты",IF(NOT(ISNUMBER(A464)),"! дата текстом",IF(YEAR(A464)&lt;&gt;Настройки!$B$4,"! другой год",IF(C464="","! нет категории",IF(K464="?","! категории нет в списке",IF(D464="","! нет суммы",IF(NOT(ISNUMBER(D464)),"! сумма текстом",IF(COUNTIFS($A$6:A464,A464,$C$6:C464,C464,$D$6:D464,D464,$B$6:B464,B464)&gt;1,"! возможен дубль","ok")))))))))</f>
        <v/>
      </c>
    </row>
    <row r="465" spans="1:13" ht="15" customHeight="1">
      <c r="A465" s="30"/>
      <c r="B465" s="31"/>
      <c r="C465" s="32"/>
      <c r="D465" s="33"/>
      <c r="E465" s="32"/>
      <c r="F465" s="32"/>
      <c r="G465" s="32"/>
      <c r="H465" s="32"/>
      <c r="I465" s="31"/>
      <c r="J465" s="34" t="str">
        <f>IF(ISNUMBER(A465),INDEX(Настройки!$K$8:$K$19,MONTH(A465))&amp;" "&amp;YEAR(A465),"")</f>
        <v/>
      </c>
      <c r="K465" s="35" t="str">
        <f>IF(C465="","",IFERROR(INDEX(Категории!$B$5:$B$47,MATCH(C465,Категории!$A$5:$A$47,0)),"?"))</f>
        <v/>
      </c>
      <c r="L465" s="34" t="str">
        <f>IF(C465="","",IFERROR(INDEX(Категории!$C$5:$C$47,MATCH(C465,Категории!$A$5:$A$47,0)),"?"))</f>
        <v/>
      </c>
      <c r="M465" s="34" t="str">
        <f>IF(AND(A465="",B465="",C465="",D465=""),"",IF(A465="","! нет даты",IF(NOT(ISNUMBER(A465)),"! дата текстом",IF(YEAR(A465)&lt;&gt;Настройки!$B$4,"! другой год",IF(C465="","! нет категории",IF(K465="?","! категории нет в списке",IF(D465="","! нет суммы",IF(NOT(ISNUMBER(D465)),"! сумма текстом",IF(COUNTIFS($A$6:A465,A465,$C$6:C465,C465,$D$6:D465,D465,$B$6:B465,B465)&gt;1,"! возможен дубль","ok")))))))))</f>
        <v/>
      </c>
    </row>
    <row r="466" spans="1:13" ht="15" customHeight="1">
      <c r="A466" s="30"/>
      <c r="B466" s="31"/>
      <c r="C466" s="32"/>
      <c r="D466" s="33"/>
      <c r="E466" s="32"/>
      <c r="F466" s="32"/>
      <c r="G466" s="32"/>
      <c r="H466" s="32"/>
      <c r="I466" s="31"/>
      <c r="J466" s="34" t="str">
        <f>IF(ISNUMBER(A466),INDEX(Настройки!$K$8:$K$19,MONTH(A466))&amp;" "&amp;YEAR(A466),"")</f>
        <v/>
      </c>
      <c r="K466" s="35" t="str">
        <f>IF(C466="","",IFERROR(INDEX(Категории!$B$5:$B$47,MATCH(C466,Категории!$A$5:$A$47,0)),"?"))</f>
        <v/>
      </c>
      <c r="L466" s="34" t="str">
        <f>IF(C466="","",IFERROR(INDEX(Категории!$C$5:$C$47,MATCH(C466,Категории!$A$5:$A$47,0)),"?"))</f>
        <v/>
      </c>
      <c r="M466" s="34" t="str">
        <f>IF(AND(A466="",B466="",C466="",D466=""),"",IF(A466="","! нет даты",IF(NOT(ISNUMBER(A466)),"! дата текстом",IF(YEAR(A466)&lt;&gt;Настройки!$B$4,"! другой год",IF(C466="","! нет категории",IF(K466="?","! категории нет в списке",IF(D466="","! нет суммы",IF(NOT(ISNUMBER(D466)),"! сумма текстом",IF(COUNTIFS($A$6:A466,A466,$C$6:C466,C466,$D$6:D466,D466,$B$6:B466,B466)&gt;1,"! возможен дубль","ok")))))))))</f>
        <v/>
      </c>
    </row>
    <row r="467" spans="1:13" ht="15" customHeight="1">
      <c r="A467" s="30"/>
      <c r="B467" s="31"/>
      <c r="C467" s="32"/>
      <c r="D467" s="33"/>
      <c r="E467" s="32"/>
      <c r="F467" s="32"/>
      <c r="G467" s="32"/>
      <c r="H467" s="32"/>
      <c r="I467" s="31"/>
      <c r="J467" s="34" t="str">
        <f>IF(ISNUMBER(A467),INDEX(Настройки!$K$8:$K$19,MONTH(A467))&amp;" "&amp;YEAR(A467),"")</f>
        <v/>
      </c>
      <c r="K467" s="35" t="str">
        <f>IF(C467="","",IFERROR(INDEX(Категории!$B$5:$B$47,MATCH(C467,Категории!$A$5:$A$47,0)),"?"))</f>
        <v/>
      </c>
      <c r="L467" s="34" t="str">
        <f>IF(C467="","",IFERROR(INDEX(Категории!$C$5:$C$47,MATCH(C467,Категории!$A$5:$A$47,0)),"?"))</f>
        <v/>
      </c>
      <c r="M467" s="34" t="str">
        <f>IF(AND(A467="",B467="",C467="",D467=""),"",IF(A467="","! нет даты",IF(NOT(ISNUMBER(A467)),"! дата текстом",IF(YEAR(A467)&lt;&gt;Настройки!$B$4,"! другой год",IF(C467="","! нет категории",IF(K467="?","! категории нет в списке",IF(D467="","! нет суммы",IF(NOT(ISNUMBER(D467)),"! сумма текстом",IF(COUNTIFS($A$6:A467,A467,$C$6:C467,C467,$D$6:D467,D467,$B$6:B467,B467)&gt;1,"! возможен дубль","ok")))))))))</f>
        <v/>
      </c>
    </row>
    <row r="468" spans="1:13" ht="15" customHeight="1">
      <c r="A468" s="30"/>
      <c r="B468" s="31"/>
      <c r="C468" s="32"/>
      <c r="D468" s="33"/>
      <c r="E468" s="32"/>
      <c r="F468" s="32"/>
      <c r="G468" s="32"/>
      <c r="H468" s="32"/>
      <c r="I468" s="31"/>
      <c r="J468" s="34" t="str">
        <f>IF(ISNUMBER(A468),INDEX(Настройки!$K$8:$K$19,MONTH(A468))&amp;" "&amp;YEAR(A468),"")</f>
        <v/>
      </c>
      <c r="K468" s="35" t="str">
        <f>IF(C468="","",IFERROR(INDEX(Категории!$B$5:$B$47,MATCH(C468,Категории!$A$5:$A$47,0)),"?"))</f>
        <v/>
      </c>
      <c r="L468" s="34" t="str">
        <f>IF(C468="","",IFERROR(INDEX(Категории!$C$5:$C$47,MATCH(C468,Категории!$A$5:$A$47,0)),"?"))</f>
        <v/>
      </c>
      <c r="M468" s="34" t="str">
        <f>IF(AND(A468="",B468="",C468="",D468=""),"",IF(A468="","! нет даты",IF(NOT(ISNUMBER(A468)),"! дата текстом",IF(YEAR(A468)&lt;&gt;Настройки!$B$4,"! другой год",IF(C468="","! нет категории",IF(K468="?","! категории нет в списке",IF(D468="","! нет суммы",IF(NOT(ISNUMBER(D468)),"! сумма текстом",IF(COUNTIFS($A$6:A468,A468,$C$6:C468,C468,$D$6:D468,D468,$B$6:B468,B468)&gt;1,"! возможен дубль","ok")))))))))</f>
        <v/>
      </c>
    </row>
    <row r="469" spans="1:13" ht="15" customHeight="1">
      <c r="A469" s="30"/>
      <c r="B469" s="31"/>
      <c r="C469" s="32"/>
      <c r="D469" s="33"/>
      <c r="E469" s="32"/>
      <c r="F469" s="32"/>
      <c r="G469" s="32"/>
      <c r="H469" s="32"/>
      <c r="I469" s="31"/>
      <c r="J469" s="34" t="str">
        <f>IF(ISNUMBER(A469),INDEX(Настройки!$K$8:$K$19,MONTH(A469))&amp;" "&amp;YEAR(A469),"")</f>
        <v/>
      </c>
      <c r="K469" s="35" t="str">
        <f>IF(C469="","",IFERROR(INDEX(Категории!$B$5:$B$47,MATCH(C469,Категории!$A$5:$A$47,0)),"?"))</f>
        <v/>
      </c>
      <c r="L469" s="34" t="str">
        <f>IF(C469="","",IFERROR(INDEX(Категории!$C$5:$C$47,MATCH(C469,Категории!$A$5:$A$47,0)),"?"))</f>
        <v/>
      </c>
      <c r="M469" s="34" t="str">
        <f>IF(AND(A469="",B469="",C469="",D469=""),"",IF(A469="","! нет даты",IF(NOT(ISNUMBER(A469)),"! дата текстом",IF(YEAR(A469)&lt;&gt;Настройки!$B$4,"! другой год",IF(C469="","! нет категории",IF(K469="?","! категории нет в списке",IF(D469="","! нет суммы",IF(NOT(ISNUMBER(D469)),"! сумма текстом",IF(COUNTIFS($A$6:A469,A469,$C$6:C469,C469,$D$6:D469,D469,$B$6:B469,B469)&gt;1,"! возможен дубль","ok")))))))))</f>
        <v/>
      </c>
    </row>
    <row r="470" spans="1:13" ht="15" customHeight="1">
      <c r="A470" s="30"/>
      <c r="B470" s="31"/>
      <c r="C470" s="32"/>
      <c r="D470" s="33"/>
      <c r="E470" s="32"/>
      <c r="F470" s="32"/>
      <c r="G470" s="32"/>
      <c r="H470" s="32"/>
      <c r="I470" s="31"/>
      <c r="J470" s="34" t="str">
        <f>IF(ISNUMBER(A470),INDEX(Настройки!$K$8:$K$19,MONTH(A470))&amp;" "&amp;YEAR(A470),"")</f>
        <v/>
      </c>
      <c r="K470" s="35" t="str">
        <f>IF(C470="","",IFERROR(INDEX(Категории!$B$5:$B$47,MATCH(C470,Категории!$A$5:$A$47,0)),"?"))</f>
        <v/>
      </c>
      <c r="L470" s="34" t="str">
        <f>IF(C470="","",IFERROR(INDEX(Категории!$C$5:$C$47,MATCH(C470,Категории!$A$5:$A$47,0)),"?"))</f>
        <v/>
      </c>
      <c r="M470" s="34" t="str">
        <f>IF(AND(A470="",B470="",C470="",D470=""),"",IF(A470="","! нет даты",IF(NOT(ISNUMBER(A470)),"! дата текстом",IF(YEAR(A470)&lt;&gt;Настройки!$B$4,"! другой год",IF(C470="","! нет категории",IF(K470="?","! категории нет в списке",IF(D470="","! нет суммы",IF(NOT(ISNUMBER(D470)),"! сумма текстом",IF(COUNTIFS($A$6:A470,A470,$C$6:C470,C470,$D$6:D470,D470,$B$6:B470,B470)&gt;1,"! возможен дубль","ok")))))))))</f>
        <v/>
      </c>
    </row>
    <row r="471" spans="1:13" ht="15" customHeight="1">
      <c r="A471" s="30"/>
      <c r="B471" s="31"/>
      <c r="C471" s="32"/>
      <c r="D471" s="33"/>
      <c r="E471" s="32"/>
      <c r="F471" s="32"/>
      <c r="G471" s="32"/>
      <c r="H471" s="32"/>
      <c r="I471" s="31"/>
      <c r="J471" s="34" t="str">
        <f>IF(ISNUMBER(A471),INDEX(Настройки!$K$8:$K$19,MONTH(A471))&amp;" "&amp;YEAR(A471),"")</f>
        <v/>
      </c>
      <c r="K471" s="35" t="str">
        <f>IF(C471="","",IFERROR(INDEX(Категории!$B$5:$B$47,MATCH(C471,Категории!$A$5:$A$47,0)),"?"))</f>
        <v/>
      </c>
      <c r="L471" s="34" t="str">
        <f>IF(C471="","",IFERROR(INDEX(Категории!$C$5:$C$47,MATCH(C471,Категории!$A$5:$A$47,0)),"?"))</f>
        <v/>
      </c>
      <c r="M471" s="34" t="str">
        <f>IF(AND(A471="",B471="",C471="",D471=""),"",IF(A471="","! нет даты",IF(NOT(ISNUMBER(A471)),"! дата текстом",IF(YEAR(A471)&lt;&gt;Настройки!$B$4,"! другой год",IF(C471="","! нет категории",IF(K471="?","! категории нет в списке",IF(D471="","! нет суммы",IF(NOT(ISNUMBER(D471)),"! сумма текстом",IF(COUNTIFS($A$6:A471,A471,$C$6:C471,C471,$D$6:D471,D471,$B$6:B471,B471)&gt;1,"! возможен дубль","ok")))))))))</f>
        <v/>
      </c>
    </row>
    <row r="472" spans="1:13" ht="15" customHeight="1">
      <c r="A472" s="30"/>
      <c r="B472" s="31"/>
      <c r="C472" s="32"/>
      <c r="D472" s="33"/>
      <c r="E472" s="32"/>
      <c r="F472" s="32"/>
      <c r="G472" s="32"/>
      <c r="H472" s="32"/>
      <c r="I472" s="31"/>
      <c r="J472" s="34" t="str">
        <f>IF(ISNUMBER(A472),INDEX(Настройки!$K$8:$K$19,MONTH(A472))&amp;" "&amp;YEAR(A472),"")</f>
        <v/>
      </c>
      <c r="K472" s="35" t="str">
        <f>IF(C472="","",IFERROR(INDEX(Категории!$B$5:$B$47,MATCH(C472,Категории!$A$5:$A$47,0)),"?"))</f>
        <v/>
      </c>
      <c r="L472" s="34" t="str">
        <f>IF(C472="","",IFERROR(INDEX(Категории!$C$5:$C$47,MATCH(C472,Категории!$A$5:$A$47,0)),"?"))</f>
        <v/>
      </c>
      <c r="M472" s="34" t="str">
        <f>IF(AND(A472="",B472="",C472="",D472=""),"",IF(A472="","! нет даты",IF(NOT(ISNUMBER(A472)),"! дата текстом",IF(YEAR(A472)&lt;&gt;Настройки!$B$4,"! другой год",IF(C472="","! нет категории",IF(K472="?","! категории нет в списке",IF(D472="","! нет суммы",IF(NOT(ISNUMBER(D472)),"! сумма текстом",IF(COUNTIFS($A$6:A472,A472,$C$6:C472,C472,$D$6:D472,D472,$B$6:B472,B472)&gt;1,"! возможен дубль","ok")))))))))</f>
        <v/>
      </c>
    </row>
    <row r="473" spans="1:13" ht="15" customHeight="1">
      <c r="A473" s="30"/>
      <c r="B473" s="31"/>
      <c r="C473" s="32"/>
      <c r="D473" s="33"/>
      <c r="E473" s="32"/>
      <c r="F473" s="32"/>
      <c r="G473" s="32"/>
      <c r="H473" s="32"/>
      <c r="I473" s="31"/>
      <c r="J473" s="34" t="str">
        <f>IF(ISNUMBER(A473),INDEX(Настройки!$K$8:$K$19,MONTH(A473))&amp;" "&amp;YEAR(A473),"")</f>
        <v/>
      </c>
      <c r="K473" s="35" t="str">
        <f>IF(C473="","",IFERROR(INDEX(Категории!$B$5:$B$47,MATCH(C473,Категории!$A$5:$A$47,0)),"?"))</f>
        <v/>
      </c>
      <c r="L473" s="34" t="str">
        <f>IF(C473="","",IFERROR(INDEX(Категории!$C$5:$C$47,MATCH(C473,Категории!$A$5:$A$47,0)),"?"))</f>
        <v/>
      </c>
      <c r="M473" s="34" t="str">
        <f>IF(AND(A473="",B473="",C473="",D473=""),"",IF(A473="","! нет даты",IF(NOT(ISNUMBER(A473)),"! дата текстом",IF(YEAR(A473)&lt;&gt;Настройки!$B$4,"! другой год",IF(C473="","! нет категории",IF(K473="?","! категории нет в списке",IF(D473="","! нет суммы",IF(NOT(ISNUMBER(D473)),"! сумма текстом",IF(COUNTIFS($A$6:A473,A473,$C$6:C473,C473,$D$6:D473,D473,$B$6:B473,B473)&gt;1,"! возможен дубль","ok")))))))))</f>
        <v/>
      </c>
    </row>
    <row r="474" spans="1:13" ht="15" customHeight="1">
      <c r="A474" s="30"/>
      <c r="B474" s="31"/>
      <c r="C474" s="32"/>
      <c r="D474" s="33"/>
      <c r="E474" s="32"/>
      <c r="F474" s="32"/>
      <c r="G474" s="32"/>
      <c r="H474" s="32"/>
      <c r="I474" s="31"/>
      <c r="J474" s="34" t="str">
        <f>IF(ISNUMBER(A474),INDEX(Настройки!$K$8:$K$19,MONTH(A474))&amp;" "&amp;YEAR(A474),"")</f>
        <v/>
      </c>
      <c r="K474" s="35" t="str">
        <f>IF(C474="","",IFERROR(INDEX(Категории!$B$5:$B$47,MATCH(C474,Категории!$A$5:$A$47,0)),"?"))</f>
        <v/>
      </c>
      <c r="L474" s="34" t="str">
        <f>IF(C474="","",IFERROR(INDEX(Категории!$C$5:$C$47,MATCH(C474,Категории!$A$5:$A$47,0)),"?"))</f>
        <v/>
      </c>
      <c r="M474" s="34" t="str">
        <f>IF(AND(A474="",B474="",C474="",D474=""),"",IF(A474="","! нет даты",IF(NOT(ISNUMBER(A474)),"! дата текстом",IF(YEAR(A474)&lt;&gt;Настройки!$B$4,"! другой год",IF(C474="","! нет категории",IF(K474="?","! категории нет в списке",IF(D474="","! нет суммы",IF(NOT(ISNUMBER(D474)),"! сумма текстом",IF(COUNTIFS($A$6:A474,A474,$C$6:C474,C474,$D$6:D474,D474,$B$6:B474,B474)&gt;1,"! возможен дубль","ok")))))))))</f>
        <v/>
      </c>
    </row>
    <row r="475" spans="1:13" ht="15" customHeight="1">
      <c r="A475" s="30"/>
      <c r="B475" s="31"/>
      <c r="C475" s="32"/>
      <c r="D475" s="33"/>
      <c r="E475" s="32"/>
      <c r="F475" s="32"/>
      <c r="G475" s="32"/>
      <c r="H475" s="32"/>
      <c r="I475" s="31"/>
      <c r="J475" s="34" t="str">
        <f>IF(ISNUMBER(A475),INDEX(Настройки!$K$8:$K$19,MONTH(A475))&amp;" "&amp;YEAR(A475),"")</f>
        <v/>
      </c>
      <c r="K475" s="35" t="str">
        <f>IF(C475="","",IFERROR(INDEX(Категории!$B$5:$B$47,MATCH(C475,Категории!$A$5:$A$47,0)),"?"))</f>
        <v/>
      </c>
      <c r="L475" s="34" t="str">
        <f>IF(C475="","",IFERROR(INDEX(Категории!$C$5:$C$47,MATCH(C475,Категории!$A$5:$A$47,0)),"?"))</f>
        <v/>
      </c>
      <c r="M475" s="34" t="str">
        <f>IF(AND(A475="",B475="",C475="",D475=""),"",IF(A475="","! нет даты",IF(NOT(ISNUMBER(A475)),"! дата текстом",IF(YEAR(A475)&lt;&gt;Настройки!$B$4,"! другой год",IF(C475="","! нет категории",IF(K475="?","! категории нет в списке",IF(D475="","! нет суммы",IF(NOT(ISNUMBER(D475)),"! сумма текстом",IF(COUNTIFS($A$6:A475,A475,$C$6:C475,C475,$D$6:D475,D475,$B$6:B475,B475)&gt;1,"! возможен дубль","ok")))))))))</f>
        <v/>
      </c>
    </row>
    <row r="476" spans="1:13" ht="15" customHeight="1">
      <c r="A476" s="30"/>
      <c r="B476" s="31"/>
      <c r="C476" s="32"/>
      <c r="D476" s="33"/>
      <c r="E476" s="32"/>
      <c r="F476" s="32"/>
      <c r="G476" s="32"/>
      <c r="H476" s="32"/>
      <c r="I476" s="31"/>
      <c r="J476" s="34" t="str">
        <f>IF(ISNUMBER(A476),INDEX(Настройки!$K$8:$K$19,MONTH(A476))&amp;" "&amp;YEAR(A476),"")</f>
        <v/>
      </c>
      <c r="K476" s="35" t="str">
        <f>IF(C476="","",IFERROR(INDEX(Категории!$B$5:$B$47,MATCH(C476,Категории!$A$5:$A$47,0)),"?"))</f>
        <v/>
      </c>
      <c r="L476" s="34" t="str">
        <f>IF(C476="","",IFERROR(INDEX(Категории!$C$5:$C$47,MATCH(C476,Категории!$A$5:$A$47,0)),"?"))</f>
        <v/>
      </c>
      <c r="M476" s="34" t="str">
        <f>IF(AND(A476="",B476="",C476="",D476=""),"",IF(A476="","! нет даты",IF(NOT(ISNUMBER(A476)),"! дата текстом",IF(YEAR(A476)&lt;&gt;Настройки!$B$4,"! другой год",IF(C476="","! нет категории",IF(K476="?","! категории нет в списке",IF(D476="","! нет суммы",IF(NOT(ISNUMBER(D476)),"! сумма текстом",IF(COUNTIFS($A$6:A476,A476,$C$6:C476,C476,$D$6:D476,D476,$B$6:B476,B476)&gt;1,"! возможен дубль","ok")))))))))</f>
        <v/>
      </c>
    </row>
    <row r="477" spans="1:13" ht="15" customHeight="1">
      <c r="A477" s="30"/>
      <c r="B477" s="31"/>
      <c r="C477" s="32"/>
      <c r="D477" s="33"/>
      <c r="E477" s="32"/>
      <c r="F477" s="32"/>
      <c r="G477" s="32"/>
      <c r="H477" s="32"/>
      <c r="I477" s="31"/>
      <c r="J477" s="34" t="str">
        <f>IF(ISNUMBER(A477),INDEX(Настройки!$K$8:$K$19,MONTH(A477))&amp;" "&amp;YEAR(A477),"")</f>
        <v/>
      </c>
      <c r="K477" s="35" t="str">
        <f>IF(C477="","",IFERROR(INDEX(Категории!$B$5:$B$47,MATCH(C477,Категории!$A$5:$A$47,0)),"?"))</f>
        <v/>
      </c>
      <c r="L477" s="34" t="str">
        <f>IF(C477="","",IFERROR(INDEX(Категории!$C$5:$C$47,MATCH(C477,Категории!$A$5:$A$47,0)),"?"))</f>
        <v/>
      </c>
      <c r="M477" s="34" t="str">
        <f>IF(AND(A477="",B477="",C477="",D477=""),"",IF(A477="","! нет даты",IF(NOT(ISNUMBER(A477)),"! дата текстом",IF(YEAR(A477)&lt;&gt;Настройки!$B$4,"! другой год",IF(C477="","! нет категории",IF(K477="?","! категории нет в списке",IF(D477="","! нет суммы",IF(NOT(ISNUMBER(D477)),"! сумма текстом",IF(COUNTIFS($A$6:A477,A477,$C$6:C477,C477,$D$6:D477,D477,$B$6:B477,B477)&gt;1,"! возможен дубль","ok")))))))))</f>
        <v/>
      </c>
    </row>
    <row r="478" spans="1:13" ht="15" customHeight="1">
      <c r="A478" s="30"/>
      <c r="B478" s="31"/>
      <c r="C478" s="32"/>
      <c r="D478" s="33"/>
      <c r="E478" s="32"/>
      <c r="F478" s="32"/>
      <c r="G478" s="32"/>
      <c r="H478" s="32"/>
      <c r="I478" s="31"/>
      <c r="J478" s="34" t="str">
        <f>IF(ISNUMBER(A478),INDEX(Настройки!$K$8:$K$19,MONTH(A478))&amp;" "&amp;YEAR(A478),"")</f>
        <v/>
      </c>
      <c r="K478" s="35" t="str">
        <f>IF(C478="","",IFERROR(INDEX(Категории!$B$5:$B$47,MATCH(C478,Категории!$A$5:$A$47,0)),"?"))</f>
        <v/>
      </c>
      <c r="L478" s="34" t="str">
        <f>IF(C478="","",IFERROR(INDEX(Категории!$C$5:$C$47,MATCH(C478,Категории!$A$5:$A$47,0)),"?"))</f>
        <v/>
      </c>
      <c r="M478" s="34" t="str">
        <f>IF(AND(A478="",B478="",C478="",D478=""),"",IF(A478="","! нет даты",IF(NOT(ISNUMBER(A478)),"! дата текстом",IF(YEAR(A478)&lt;&gt;Настройки!$B$4,"! другой год",IF(C478="","! нет категории",IF(K478="?","! категории нет в списке",IF(D478="","! нет суммы",IF(NOT(ISNUMBER(D478)),"! сумма текстом",IF(COUNTIFS($A$6:A478,A478,$C$6:C478,C478,$D$6:D478,D478,$B$6:B478,B478)&gt;1,"! возможен дубль","ok")))))))))</f>
        <v/>
      </c>
    </row>
    <row r="479" spans="1:13" ht="15" customHeight="1">
      <c r="A479" s="30"/>
      <c r="B479" s="31"/>
      <c r="C479" s="32"/>
      <c r="D479" s="33"/>
      <c r="E479" s="32"/>
      <c r="F479" s="32"/>
      <c r="G479" s="32"/>
      <c r="H479" s="32"/>
      <c r="I479" s="31"/>
      <c r="J479" s="34" t="str">
        <f>IF(ISNUMBER(A479),INDEX(Настройки!$K$8:$K$19,MONTH(A479))&amp;" "&amp;YEAR(A479),"")</f>
        <v/>
      </c>
      <c r="K479" s="35" t="str">
        <f>IF(C479="","",IFERROR(INDEX(Категории!$B$5:$B$47,MATCH(C479,Категории!$A$5:$A$47,0)),"?"))</f>
        <v/>
      </c>
      <c r="L479" s="34" t="str">
        <f>IF(C479="","",IFERROR(INDEX(Категории!$C$5:$C$47,MATCH(C479,Категории!$A$5:$A$47,0)),"?"))</f>
        <v/>
      </c>
      <c r="M479" s="34" t="str">
        <f>IF(AND(A479="",B479="",C479="",D479=""),"",IF(A479="","! нет даты",IF(NOT(ISNUMBER(A479)),"! дата текстом",IF(YEAR(A479)&lt;&gt;Настройки!$B$4,"! другой год",IF(C479="","! нет категории",IF(K479="?","! категории нет в списке",IF(D479="","! нет суммы",IF(NOT(ISNUMBER(D479)),"! сумма текстом",IF(COUNTIFS($A$6:A479,A479,$C$6:C479,C479,$D$6:D479,D479,$B$6:B479,B479)&gt;1,"! возможен дубль","ok")))))))))</f>
        <v/>
      </c>
    </row>
    <row r="480" spans="1:13" ht="15" customHeight="1">
      <c r="A480" s="30"/>
      <c r="B480" s="31"/>
      <c r="C480" s="32"/>
      <c r="D480" s="33"/>
      <c r="E480" s="32"/>
      <c r="F480" s="32"/>
      <c r="G480" s="32"/>
      <c r="H480" s="32"/>
      <c r="I480" s="31"/>
      <c r="J480" s="34" t="str">
        <f>IF(ISNUMBER(A480),INDEX(Настройки!$K$8:$K$19,MONTH(A480))&amp;" "&amp;YEAR(A480),"")</f>
        <v/>
      </c>
      <c r="K480" s="35" t="str">
        <f>IF(C480="","",IFERROR(INDEX(Категории!$B$5:$B$47,MATCH(C480,Категории!$A$5:$A$47,0)),"?"))</f>
        <v/>
      </c>
      <c r="L480" s="34" t="str">
        <f>IF(C480="","",IFERROR(INDEX(Категории!$C$5:$C$47,MATCH(C480,Категории!$A$5:$A$47,0)),"?"))</f>
        <v/>
      </c>
      <c r="M480" s="34" t="str">
        <f>IF(AND(A480="",B480="",C480="",D480=""),"",IF(A480="","! нет даты",IF(NOT(ISNUMBER(A480)),"! дата текстом",IF(YEAR(A480)&lt;&gt;Настройки!$B$4,"! другой год",IF(C480="","! нет категории",IF(K480="?","! категории нет в списке",IF(D480="","! нет суммы",IF(NOT(ISNUMBER(D480)),"! сумма текстом",IF(COUNTIFS($A$6:A480,A480,$C$6:C480,C480,$D$6:D480,D480,$B$6:B480,B480)&gt;1,"! возможен дубль","ok")))))))))</f>
        <v/>
      </c>
    </row>
    <row r="481" spans="1:13" ht="15" customHeight="1">
      <c r="A481" s="30"/>
      <c r="B481" s="31"/>
      <c r="C481" s="32"/>
      <c r="D481" s="33"/>
      <c r="E481" s="32"/>
      <c r="F481" s="32"/>
      <c r="G481" s="32"/>
      <c r="H481" s="32"/>
      <c r="I481" s="31"/>
      <c r="J481" s="34" t="str">
        <f>IF(ISNUMBER(A481),INDEX(Настройки!$K$8:$K$19,MONTH(A481))&amp;" "&amp;YEAR(A481),"")</f>
        <v/>
      </c>
      <c r="K481" s="35" t="str">
        <f>IF(C481="","",IFERROR(INDEX(Категории!$B$5:$B$47,MATCH(C481,Категории!$A$5:$A$47,0)),"?"))</f>
        <v/>
      </c>
      <c r="L481" s="34" t="str">
        <f>IF(C481="","",IFERROR(INDEX(Категории!$C$5:$C$47,MATCH(C481,Категории!$A$5:$A$47,0)),"?"))</f>
        <v/>
      </c>
      <c r="M481" s="34" t="str">
        <f>IF(AND(A481="",B481="",C481="",D481=""),"",IF(A481="","! нет даты",IF(NOT(ISNUMBER(A481)),"! дата текстом",IF(YEAR(A481)&lt;&gt;Настройки!$B$4,"! другой год",IF(C481="","! нет категории",IF(K481="?","! категории нет в списке",IF(D481="","! нет суммы",IF(NOT(ISNUMBER(D481)),"! сумма текстом",IF(COUNTIFS($A$6:A481,A481,$C$6:C481,C481,$D$6:D481,D481,$B$6:B481,B481)&gt;1,"! возможен дубль","ok")))))))))</f>
        <v/>
      </c>
    </row>
    <row r="482" spans="1:13" ht="15" customHeight="1">
      <c r="A482" s="30"/>
      <c r="B482" s="31"/>
      <c r="C482" s="32"/>
      <c r="D482" s="33"/>
      <c r="E482" s="32"/>
      <c r="F482" s="32"/>
      <c r="G482" s="32"/>
      <c r="H482" s="32"/>
      <c r="I482" s="31"/>
      <c r="J482" s="34" t="str">
        <f>IF(ISNUMBER(A482),INDEX(Настройки!$K$8:$K$19,MONTH(A482))&amp;" "&amp;YEAR(A482),"")</f>
        <v/>
      </c>
      <c r="K482" s="35" t="str">
        <f>IF(C482="","",IFERROR(INDEX(Категории!$B$5:$B$47,MATCH(C482,Категории!$A$5:$A$47,0)),"?"))</f>
        <v/>
      </c>
      <c r="L482" s="34" t="str">
        <f>IF(C482="","",IFERROR(INDEX(Категории!$C$5:$C$47,MATCH(C482,Категории!$A$5:$A$47,0)),"?"))</f>
        <v/>
      </c>
      <c r="M482" s="34" t="str">
        <f>IF(AND(A482="",B482="",C482="",D482=""),"",IF(A482="","! нет даты",IF(NOT(ISNUMBER(A482)),"! дата текстом",IF(YEAR(A482)&lt;&gt;Настройки!$B$4,"! другой год",IF(C482="","! нет категории",IF(K482="?","! категории нет в списке",IF(D482="","! нет суммы",IF(NOT(ISNUMBER(D482)),"! сумма текстом",IF(COUNTIFS($A$6:A482,A482,$C$6:C482,C482,$D$6:D482,D482,$B$6:B482,B482)&gt;1,"! возможен дубль","ok")))))))))</f>
        <v/>
      </c>
    </row>
    <row r="483" spans="1:13" ht="15" customHeight="1">
      <c r="A483" s="30"/>
      <c r="B483" s="31"/>
      <c r="C483" s="32"/>
      <c r="D483" s="33"/>
      <c r="E483" s="32"/>
      <c r="F483" s="32"/>
      <c r="G483" s="32"/>
      <c r="H483" s="32"/>
      <c r="I483" s="31"/>
      <c r="J483" s="34" t="str">
        <f>IF(ISNUMBER(A483),INDEX(Настройки!$K$8:$K$19,MONTH(A483))&amp;" "&amp;YEAR(A483),"")</f>
        <v/>
      </c>
      <c r="K483" s="35" t="str">
        <f>IF(C483="","",IFERROR(INDEX(Категории!$B$5:$B$47,MATCH(C483,Категории!$A$5:$A$47,0)),"?"))</f>
        <v/>
      </c>
      <c r="L483" s="34" t="str">
        <f>IF(C483="","",IFERROR(INDEX(Категории!$C$5:$C$47,MATCH(C483,Категории!$A$5:$A$47,0)),"?"))</f>
        <v/>
      </c>
      <c r="M483" s="34" t="str">
        <f>IF(AND(A483="",B483="",C483="",D483=""),"",IF(A483="","! нет даты",IF(NOT(ISNUMBER(A483)),"! дата текстом",IF(YEAR(A483)&lt;&gt;Настройки!$B$4,"! другой год",IF(C483="","! нет категории",IF(K483="?","! категории нет в списке",IF(D483="","! нет суммы",IF(NOT(ISNUMBER(D483)),"! сумма текстом",IF(COUNTIFS($A$6:A483,A483,$C$6:C483,C483,$D$6:D483,D483,$B$6:B483,B483)&gt;1,"! возможен дубль","ok")))))))))</f>
        <v/>
      </c>
    </row>
    <row r="484" spans="1:13" ht="15" customHeight="1">
      <c r="A484" s="30"/>
      <c r="B484" s="31"/>
      <c r="C484" s="32"/>
      <c r="D484" s="33"/>
      <c r="E484" s="32"/>
      <c r="F484" s="32"/>
      <c r="G484" s="32"/>
      <c r="H484" s="32"/>
      <c r="I484" s="31"/>
      <c r="J484" s="34" t="str">
        <f>IF(ISNUMBER(A484),INDEX(Настройки!$K$8:$K$19,MONTH(A484))&amp;" "&amp;YEAR(A484),"")</f>
        <v/>
      </c>
      <c r="K484" s="35" t="str">
        <f>IF(C484="","",IFERROR(INDEX(Категории!$B$5:$B$47,MATCH(C484,Категории!$A$5:$A$47,0)),"?"))</f>
        <v/>
      </c>
      <c r="L484" s="34" t="str">
        <f>IF(C484="","",IFERROR(INDEX(Категории!$C$5:$C$47,MATCH(C484,Категории!$A$5:$A$47,0)),"?"))</f>
        <v/>
      </c>
      <c r="M484" s="34" t="str">
        <f>IF(AND(A484="",B484="",C484="",D484=""),"",IF(A484="","! нет даты",IF(NOT(ISNUMBER(A484)),"! дата текстом",IF(YEAR(A484)&lt;&gt;Настройки!$B$4,"! другой год",IF(C484="","! нет категории",IF(K484="?","! категории нет в списке",IF(D484="","! нет суммы",IF(NOT(ISNUMBER(D484)),"! сумма текстом",IF(COUNTIFS($A$6:A484,A484,$C$6:C484,C484,$D$6:D484,D484,$B$6:B484,B484)&gt;1,"! возможен дубль","ok")))))))))</f>
        <v/>
      </c>
    </row>
    <row r="485" spans="1:13" ht="15" customHeight="1">
      <c r="A485" s="30"/>
      <c r="B485" s="31"/>
      <c r="C485" s="32"/>
      <c r="D485" s="33"/>
      <c r="E485" s="32"/>
      <c r="F485" s="32"/>
      <c r="G485" s="32"/>
      <c r="H485" s="32"/>
      <c r="I485" s="31"/>
      <c r="J485" s="34" t="str">
        <f>IF(ISNUMBER(A485),INDEX(Настройки!$K$8:$K$19,MONTH(A485))&amp;" "&amp;YEAR(A485),"")</f>
        <v/>
      </c>
      <c r="K485" s="35" t="str">
        <f>IF(C485="","",IFERROR(INDEX(Категории!$B$5:$B$47,MATCH(C485,Категории!$A$5:$A$47,0)),"?"))</f>
        <v/>
      </c>
      <c r="L485" s="34" t="str">
        <f>IF(C485="","",IFERROR(INDEX(Категории!$C$5:$C$47,MATCH(C485,Категории!$A$5:$A$47,0)),"?"))</f>
        <v/>
      </c>
      <c r="M485" s="34" t="str">
        <f>IF(AND(A485="",B485="",C485="",D485=""),"",IF(A485="","! нет даты",IF(NOT(ISNUMBER(A485)),"! дата текстом",IF(YEAR(A485)&lt;&gt;Настройки!$B$4,"! другой год",IF(C485="","! нет категории",IF(K485="?","! категории нет в списке",IF(D485="","! нет суммы",IF(NOT(ISNUMBER(D485)),"! сумма текстом",IF(COUNTIFS($A$6:A485,A485,$C$6:C485,C485,$D$6:D485,D485,$B$6:B485,B485)&gt;1,"! возможен дубль","ok")))))))))</f>
        <v/>
      </c>
    </row>
    <row r="486" spans="1:13" ht="15" customHeight="1">
      <c r="A486" s="30"/>
      <c r="B486" s="31"/>
      <c r="C486" s="32"/>
      <c r="D486" s="33"/>
      <c r="E486" s="32"/>
      <c r="F486" s="32"/>
      <c r="G486" s="32"/>
      <c r="H486" s="32"/>
      <c r="I486" s="31"/>
      <c r="J486" s="34" t="str">
        <f>IF(ISNUMBER(A486),INDEX(Настройки!$K$8:$K$19,MONTH(A486))&amp;" "&amp;YEAR(A486),"")</f>
        <v/>
      </c>
      <c r="K486" s="35" t="str">
        <f>IF(C486="","",IFERROR(INDEX(Категории!$B$5:$B$47,MATCH(C486,Категории!$A$5:$A$47,0)),"?"))</f>
        <v/>
      </c>
      <c r="L486" s="34" t="str">
        <f>IF(C486="","",IFERROR(INDEX(Категории!$C$5:$C$47,MATCH(C486,Категории!$A$5:$A$47,0)),"?"))</f>
        <v/>
      </c>
      <c r="M486" s="34" t="str">
        <f>IF(AND(A486="",B486="",C486="",D486=""),"",IF(A486="","! нет даты",IF(NOT(ISNUMBER(A486)),"! дата текстом",IF(YEAR(A486)&lt;&gt;Настройки!$B$4,"! другой год",IF(C486="","! нет категории",IF(K486="?","! категории нет в списке",IF(D486="","! нет суммы",IF(NOT(ISNUMBER(D486)),"! сумма текстом",IF(COUNTIFS($A$6:A486,A486,$C$6:C486,C486,$D$6:D486,D486,$B$6:B486,B486)&gt;1,"! возможен дубль","ok")))))))))</f>
        <v/>
      </c>
    </row>
    <row r="487" spans="1:13" ht="15" customHeight="1">
      <c r="A487" s="30"/>
      <c r="B487" s="31"/>
      <c r="C487" s="32"/>
      <c r="D487" s="33"/>
      <c r="E487" s="32"/>
      <c r="F487" s="32"/>
      <c r="G487" s="32"/>
      <c r="H487" s="32"/>
      <c r="I487" s="31"/>
      <c r="J487" s="34" t="str">
        <f>IF(ISNUMBER(A487),INDEX(Настройки!$K$8:$K$19,MONTH(A487))&amp;" "&amp;YEAR(A487),"")</f>
        <v/>
      </c>
      <c r="K487" s="35" t="str">
        <f>IF(C487="","",IFERROR(INDEX(Категории!$B$5:$B$47,MATCH(C487,Категории!$A$5:$A$47,0)),"?"))</f>
        <v/>
      </c>
      <c r="L487" s="34" t="str">
        <f>IF(C487="","",IFERROR(INDEX(Категории!$C$5:$C$47,MATCH(C487,Категории!$A$5:$A$47,0)),"?"))</f>
        <v/>
      </c>
      <c r="M487" s="34" t="str">
        <f>IF(AND(A487="",B487="",C487="",D487=""),"",IF(A487="","! нет даты",IF(NOT(ISNUMBER(A487)),"! дата текстом",IF(YEAR(A487)&lt;&gt;Настройки!$B$4,"! другой год",IF(C487="","! нет категории",IF(K487="?","! категории нет в списке",IF(D487="","! нет суммы",IF(NOT(ISNUMBER(D487)),"! сумма текстом",IF(COUNTIFS($A$6:A487,A487,$C$6:C487,C487,$D$6:D487,D487,$B$6:B487,B487)&gt;1,"! возможен дубль","ok")))))))))</f>
        <v/>
      </c>
    </row>
    <row r="488" spans="1:13" ht="15" customHeight="1">
      <c r="A488" s="30"/>
      <c r="B488" s="31"/>
      <c r="C488" s="32"/>
      <c r="D488" s="33"/>
      <c r="E488" s="32"/>
      <c r="F488" s="32"/>
      <c r="G488" s="32"/>
      <c r="H488" s="32"/>
      <c r="I488" s="31"/>
      <c r="J488" s="34" t="str">
        <f>IF(ISNUMBER(A488),INDEX(Настройки!$K$8:$K$19,MONTH(A488))&amp;" "&amp;YEAR(A488),"")</f>
        <v/>
      </c>
      <c r="K488" s="35" t="str">
        <f>IF(C488="","",IFERROR(INDEX(Категории!$B$5:$B$47,MATCH(C488,Категории!$A$5:$A$47,0)),"?"))</f>
        <v/>
      </c>
      <c r="L488" s="34" t="str">
        <f>IF(C488="","",IFERROR(INDEX(Категории!$C$5:$C$47,MATCH(C488,Категории!$A$5:$A$47,0)),"?"))</f>
        <v/>
      </c>
      <c r="M488" s="34" t="str">
        <f>IF(AND(A488="",B488="",C488="",D488=""),"",IF(A488="","! нет даты",IF(NOT(ISNUMBER(A488)),"! дата текстом",IF(YEAR(A488)&lt;&gt;Настройки!$B$4,"! другой год",IF(C488="","! нет категории",IF(K488="?","! категории нет в списке",IF(D488="","! нет суммы",IF(NOT(ISNUMBER(D488)),"! сумма текстом",IF(COUNTIFS($A$6:A488,A488,$C$6:C488,C488,$D$6:D488,D488,$B$6:B488,B488)&gt;1,"! возможен дубль","ok")))))))))</f>
        <v/>
      </c>
    </row>
    <row r="489" spans="1:13" ht="15" customHeight="1">
      <c r="A489" s="30"/>
      <c r="B489" s="31"/>
      <c r="C489" s="32"/>
      <c r="D489" s="33"/>
      <c r="E489" s="32"/>
      <c r="F489" s="32"/>
      <c r="G489" s="32"/>
      <c r="H489" s="32"/>
      <c r="I489" s="31"/>
      <c r="J489" s="34" t="str">
        <f>IF(ISNUMBER(A489),INDEX(Настройки!$K$8:$K$19,MONTH(A489))&amp;" "&amp;YEAR(A489),"")</f>
        <v/>
      </c>
      <c r="K489" s="35" t="str">
        <f>IF(C489="","",IFERROR(INDEX(Категории!$B$5:$B$47,MATCH(C489,Категории!$A$5:$A$47,0)),"?"))</f>
        <v/>
      </c>
      <c r="L489" s="34" t="str">
        <f>IF(C489="","",IFERROR(INDEX(Категории!$C$5:$C$47,MATCH(C489,Категории!$A$5:$A$47,0)),"?"))</f>
        <v/>
      </c>
      <c r="M489" s="34" t="str">
        <f>IF(AND(A489="",B489="",C489="",D489=""),"",IF(A489="","! нет даты",IF(NOT(ISNUMBER(A489)),"! дата текстом",IF(YEAR(A489)&lt;&gt;Настройки!$B$4,"! другой год",IF(C489="","! нет категории",IF(K489="?","! категории нет в списке",IF(D489="","! нет суммы",IF(NOT(ISNUMBER(D489)),"! сумма текстом",IF(COUNTIFS($A$6:A489,A489,$C$6:C489,C489,$D$6:D489,D489,$B$6:B489,B489)&gt;1,"! возможен дубль","ok")))))))))</f>
        <v/>
      </c>
    </row>
    <row r="490" spans="1:13" ht="15" customHeight="1">
      <c r="A490" s="30"/>
      <c r="B490" s="31"/>
      <c r="C490" s="32"/>
      <c r="D490" s="33"/>
      <c r="E490" s="32"/>
      <c r="F490" s="32"/>
      <c r="G490" s="32"/>
      <c r="H490" s="32"/>
      <c r="I490" s="31"/>
      <c r="J490" s="34" t="str">
        <f>IF(ISNUMBER(A490),INDEX(Настройки!$K$8:$K$19,MONTH(A490))&amp;" "&amp;YEAR(A490),"")</f>
        <v/>
      </c>
      <c r="K490" s="35" t="str">
        <f>IF(C490="","",IFERROR(INDEX(Категории!$B$5:$B$47,MATCH(C490,Категории!$A$5:$A$47,0)),"?"))</f>
        <v/>
      </c>
      <c r="L490" s="34" t="str">
        <f>IF(C490="","",IFERROR(INDEX(Категории!$C$5:$C$47,MATCH(C490,Категории!$A$5:$A$47,0)),"?"))</f>
        <v/>
      </c>
      <c r="M490" s="34" t="str">
        <f>IF(AND(A490="",B490="",C490="",D490=""),"",IF(A490="","! нет даты",IF(NOT(ISNUMBER(A490)),"! дата текстом",IF(YEAR(A490)&lt;&gt;Настройки!$B$4,"! другой год",IF(C490="","! нет категории",IF(K490="?","! категории нет в списке",IF(D490="","! нет суммы",IF(NOT(ISNUMBER(D490)),"! сумма текстом",IF(COUNTIFS($A$6:A490,A490,$C$6:C490,C490,$D$6:D490,D490,$B$6:B490,B490)&gt;1,"! возможен дубль","ok")))))))))</f>
        <v/>
      </c>
    </row>
    <row r="491" spans="1:13" ht="15" customHeight="1">
      <c r="A491" s="30"/>
      <c r="B491" s="31"/>
      <c r="C491" s="32"/>
      <c r="D491" s="33"/>
      <c r="E491" s="32"/>
      <c r="F491" s="32"/>
      <c r="G491" s="32"/>
      <c r="H491" s="32"/>
      <c r="I491" s="31"/>
      <c r="J491" s="34" t="str">
        <f>IF(ISNUMBER(A491),INDEX(Настройки!$K$8:$K$19,MONTH(A491))&amp;" "&amp;YEAR(A491),"")</f>
        <v/>
      </c>
      <c r="K491" s="35" t="str">
        <f>IF(C491="","",IFERROR(INDEX(Категории!$B$5:$B$47,MATCH(C491,Категории!$A$5:$A$47,0)),"?"))</f>
        <v/>
      </c>
      <c r="L491" s="34" t="str">
        <f>IF(C491="","",IFERROR(INDEX(Категории!$C$5:$C$47,MATCH(C491,Категории!$A$5:$A$47,0)),"?"))</f>
        <v/>
      </c>
      <c r="M491" s="34" t="str">
        <f>IF(AND(A491="",B491="",C491="",D491=""),"",IF(A491="","! нет даты",IF(NOT(ISNUMBER(A491)),"! дата текстом",IF(YEAR(A491)&lt;&gt;Настройки!$B$4,"! другой год",IF(C491="","! нет категории",IF(K491="?","! категории нет в списке",IF(D491="","! нет суммы",IF(NOT(ISNUMBER(D491)),"! сумма текстом",IF(COUNTIFS($A$6:A491,A491,$C$6:C491,C491,$D$6:D491,D491,$B$6:B491,B491)&gt;1,"! возможен дубль","ok")))))))))</f>
        <v/>
      </c>
    </row>
    <row r="492" spans="1:13" ht="15" customHeight="1">
      <c r="A492" s="30"/>
      <c r="B492" s="31"/>
      <c r="C492" s="32"/>
      <c r="D492" s="33"/>
      <c r="E492" s="32"/>
      <c r="F492" s="32"/>
      <c r="G492" s="32"/>
      <c r="H492" s="32"/>
      <c r="I492" s="31"/>
      <c r="J492" s="34" t="str">
        <f>IF(ISNUMBER(A492),INDEX(Настройки!$K$8:$K$19,MONTH(A492))&amp;" "&amp;YEAR(A492),"")</f>
        <v/>
      </c>
      <c r="K492" s="35" t="str">
        <f>IF(C492="","",IFERROR(INDEX(Категории!$B$5:$B$47,MATCH(C492,Категории!$A$5:$A$47,0)),"?"))</f>
        <v/>
      </c>
      <c r="L492" s="34" t="str">
        <f>IF(C492="","",IFERROR(INDEX(Категории!$C$5:$C$47,MATCH(C492,Категории!$A$5:$A$47,0)),"?"))</f>
        <v/>
      </c>
      <c r="M492" s="34" t="str">
        <f>IF(AND(A492="",B492="",C492="",D492=""),"",IF(A492="","! нет даты",IF(NOT(ISNUMBER(A492)),"! дата текстом",IF(YEAR(A492)&lt;&gt;Настройки!$B$4,"! другой год",IF(C492="","! нет категории",IF(K492="?","! категории нет в списке",IF(D492="","! нет суммы",IF(NOT(ISNUMBER(D492)),"! сумма текстом",IF(COUNTIFS($A$6:A492,A492,$C$6:C492,C492,$D$6:D492,D492,$B$6:B492,B492)&gt;1,"! возможен дубль","ok")))))))))</f>
        <v/>
      </c>
    </row>
    <row r="493" spans="1:13" ht="15" customHeight="1">
      <c r="A493" s="30"/>
      <c r="B493" s="31"/>
      <c r="C493" s="32"/>
      <c r="D493" s="33"/>
      <c r="E493" s="32"/>
      <c r="F493" s="32"/>
      <c r="G493" s="32"/>
      <c r="H493" s="32"/>
      <c r="I493" s="31"/>
      <c r="J493" s="34" t="str">
        <f>IF(ISNUMBER(A493),INDEX(Настройки!$K$8:$K$19,MONTH(A493))&amp;" "&amp;YEAR(A493),"")</f>
        <v/>
      </c>
      <c r="K493" s="35" t="str">
        <f>IF(C493="","",IFERROR(INDEX(Категории!$B$5:$B$47,MATCH(C493,Категории!$A$5:$A$47,0)),"?"))</f>
        <v/>
      </c>
      <c r="L493" s="34" t="str">
        <f>IF(C493="","",IFERROR(INDEX(Категории!$C$5:$C$47,MATCH(C493,Категории!$A$5:$A$47,0)),"?"))</f>
        <v/>
      </c>
      <c r="M493" s="34" t="str">
        <f>IF(AND(A493="",B493="",C493="",D493=""),"",IF(A493="","! нет даты",IF(NOT(ISNUMBER(A493)),"! дата текстом",IF(YEAR(A493)&lt;&gt;Настройки!$B$4,"! другой год",IF(C493="","! нет категории",IF(K493="?","! категории нет в списке",IF(D493="","! нет суммы",IF(NOT(ISNUMBER(D493)),"! сумма текстом",IF(COUNTIFS($A$6:A493,A493,$C$6:C493,C493,$D$6:D493,D493,$B$6:B493,B493)&gt;1,"! возможен дубль","ok")))))))))</f>
        <v/>
      </c>
    </row>
    <row r="494" spans="1:13" ht="15" customHeight="1">
      <c r="A494" s="30"/>
      <c r="B494" s="31"/>
      <c r="C494" s="32"/>
      <c r="D494" s="33"/>
      <c r="E494" s="32"/>
      <c r="F494" s="32"/>
      <c r="G494" s="32"/>
      <c r="H494" s="32"/>
      <c r="I494" s="31"/>
      <c r="J494" s="34" t="str">
        <f>IF(ISNUMBER(A494),INDEX(Настройки!$K$8:$K$19,MONTH(A494))&amp;" "&amp;YEAR(A494),"")</f>
        <v/>
      </c>
      <c r="K494" s="35" t="str">
        <f>IF(C494="","",IFERROR(INDEX(Категории!$B$5:$B$47,MATCH(C494,Категории!$A$5:$A$47,0)),"?"))</f>
        <v/>
      </c>
      <c r="L494" s="34" t="str">
        <f>IF(C494="","",IFERROR(INDEX(Категории!$C$5:$C$47,MATCH(C494,Категории!$A$5:$A$47,0)),"?"))</f>
        <v/>
      </c>
      <c r="M494" s="34" t="str">
        <f>IF(AND(A494="",B494="",C494="",D494=""),"",IF(A494="","! нет даты",IF(NOT(ISNUMBER(A494)),"! дата текстом",IF(YEAR(A494)&lt;&gt;Настройки!$B$4,"! другой год",IF(C494="","! нет категории",IF(K494="?","! категории нет в списке",IF(D494="","! нет суммы",IF(NOT(ISNUMBER(D494)),"! сумма текстом",IF(COUNTIFS($A$6:A494,A494,$C$6:C494,C494,$D$6:D494,D494,$B$6:B494,B494)&gt;1,"! возможен дубль","ok")))))))))</f>
        <v/>
      </c>
    </row>
    <row r="495" spans="1:13" ht="15" customHeight="1">
      <c r="A495" s="30"/>
      <c r="B495" s="31"/>
      <c r="C495" s="32"/>
      <c r="D495" s="33"/>
      <c r="E495" s="32"/>
      <c r="F495" s="32"/>
      <c r="G495" s="32"/>
      <c r="H495" s="32"/>
      <c r="I495" s="31"/>
      <c r="J495" s="34" t="str">
        <f>IF(ISNUMBER(A495),INDEX(Настройки!$K$8:$K$19,MONTH(A495))&amp;" "&amp;YEAR(A495),"")</f>
        <v/>
      </c>
      <c r="K495" s="35" t="str">
        <f>IF(C495="","",IFERROR(INDEX(Категории!$B$5:$B$47,MATCH(C495,Категории!$A$5:$A$47,0)),"?"))</f>
        <v/>
      </c>
      <c r="L495" s="34" t="str">
        <f>IF(C495="","",IFERROR(INDEX(Категории!$C$5:$C$47,MATCH(C495,Категории!$A$5:$A$47,0)),"?"))</f>
        <v/>
      </c>
      <c r="M495" s="34" t="str">
        <f>IF(AND(A495="",B495="",C495="",D495=""),"",IF(A495="","! нет даты",IF(NOT(ISNUMBER(A495)),"! дата текстом",IF(YEAR(A495)&lt;&gt;Настройки!$B$4,"! другой год",IF(C495="","! нет категории",IF(K495="?","! категории нет в списке",IF(D495="","! нет суммы",IF(NOT(ISNUMBER(D495)),"! сумма текстом",IF(COUNTIFS($A$6:A495,A495,$C$6:C495,C495,$D$6:D495,D495,$B$6:B495,B495)&gt;1,"! возможен дубль","ok")))))))))</f>
        <v/>
      </c>
    </row>
    <row r="496" spans="1:13" ht="15" customHeight="1">
      <c r="A496" s="30"/>
      <c r="B496" s="31"/>
      <c r="C496" s="32"/>
      <c r="D496" s="33"/>
      <c r="E496" s="32"/>
      <c r="F496" s="32"/>
      <c r="G496" s="32"/>
      <c r="H496" s="32"/>
      <c r="I496" s="31"/>
      <c r="J496" s="34" t="str">
        <f>IF(ISNUMBER(A496),INDEX(Настройки!$K$8:$K$19,MONTH(A496))&amp;" "&amp;YEAR(A496),"")</f>
        <v/>
      </c>
      <c r="K496" s="35" t="str">
        <f>IF(C496="","",IFERROR(INDEX(Категории!$B$5:$B$47,MATCH(C496,Категории!$A$5:$A$47,0)),"?"))</f>
        <v/>
      </c>
      <c r="L496" s="34" t="str">
        <f>IF(C496="","",IFERROR(INDEX(Категории!$C$5:$C$47,MATCH(C496,Категории!$A$5:$A$47,0)),"?"))</f>
        <v/>
      </c>
      <c r="M496" s="34" t="str">
        <f>IF(AND(A496="",B496="",C496="",D496=""),"",IF(A496="","! нет даты",IF(NOT(ISNUMBER(A496)),"! дата текстом",IF(YEAR(A496)&lt;&gt;Настройки!$B$4,"! другой год",IF(C496="","! нет категории",IF(K496="?","! категории нет в списке",IF(D496="","! нет суммы",IF(NOT(ISNUMBER(D496)),"! сумма текстом",IF(COUNTIFS($A$6:A496,A496,$C$6:C496,C496,$D$6:D496,D496,$B$6:B496,B496)&gt;1,"! возможен дубль","ok")))))))))</f>
        <v/>
      </c>
    </row>
    <row r="497" spans="1:13" ht="15" customHeight="1">
      <c r="A497" s="30"/>
      <c r="B497" s="31"/>
      <c r="C497" s="32"/>
      <c r="D497" s="33"/>
      <c r="E497" s="32"/>
      <c r="F497" s="32"/>
      <c r="G497" s="32"/>
      <c r="H497" s="32"/>
      <c r="I497" s="31"/>
      <c r="J497" s="34" t="str">
        <f>IF(ISNUMBER(A497),INDEX(Настройки!$K$8:$K$19,MONTH(A497))&amp;" "&amp;YEAR(A497),"")</f>
        <v/>
      </c>
      <c r="K497" s="35" t="str">
        <f>IF(C497="","",IFERROR(INDEX(Категории!$B$5:$B$47,MATCH(C497,Категории!$A$5:$A$47,0)),"?"))</f>
        <v/>
      </c>
      <c r="L497" s="34" t="str">
        <f>IF(C497="","",IFERROR(INDEX(Категории!$C$5:$C$47,MATCH(C497,Категории!$A$5:$A$47,0)),"?"))</f>
        <v/>
      </c>
      <c r="M497" s="34" t="str">
        <f>IF(AND(A497="",B497="",C497="",D497=""),"",IF(A497="","! нет даты",IF(NOT(ISNUMBER(A497)),"! дата текстом",IF(YEAR(A497)&lt;&gt;Настройки!$B$4,"! другой год",IF(C497="","! нет категории",IF(K497="?","! категории нет в списке",IF(D497="","! нет суммы",IF(NOT(ISNUMBER(D497)),"! сумма текстом",IF(COUNTIFS($A$6:A497,A497,$C$6:C497,C497,$D$6:D497,D497,$B$6:B497,B497)&gt;1,"! возможен дубль","ok")))))))))</f>
        <v/>
      </c>
    </row>
    <row r="498" spans="1:13" ht="15" customHeight="1">
      <c r="A498" s="30"/>
      <c r="B498" s="31"/>
      <c r="C498" s="32"/>
      <c r="D498" s="33"/>
      <c r="E498" s="32"/>
      <c r="F498" s="32"/>
      <c r="G498" s="32"/>
      <c r="H498" s="32"/>
      <c r="I498" s="31"/>
      <c r="J498" s="34" t="str">
        <f>IF(ISNUMBER(A498),INDEX(Настройки!$K$8:$K$19,MONTH(A498))&amp;" "&amp;YEAR(A498),"")</f>
        <v/>
      </c>
      <c r="K498" s="35" t="str">
        <f>IF(C498="","",IFERROR(INDEX(Категории!$B$5:$B$47,MATCH(C498,Категории!$A$5:$A$47,0)),"?"))</f>
        <v/>
      </c>
      <c r="L498" s="34" t="str">
        <f>IF(C498="","",IFERROR(INDEX(Категории!$C$5:$C$47,MATCH(C498,Категории!$A$5:$A$47,0)),"?"))</f>
        <v/>
      </c>
      <c r="M498" s="34" t="str">
        <f>IF(AND(A498="",B498="",C498="",D498=""),"",IF(A498="","! нет даты",IF(NOT(ISNUMBER(A498)),"! дата текстом",IF(YEAR(A498)&lt;&gt;Настройки!$B$4,"! другой год",IF(C498="","! нет категории",IF(K498="?","! категории нет в списке",IF(D498="","! нет суммы",IF(NOT(ISNUMBER(D498)),"! сумма текстом",IF(COUNTIFS($A$6:A498,A498,$C$6:C498,C498,$D$6:D498,D498,$B$6:B498,B498)&gt;1,"! возможен дубль","ok")))))))))</f>
        <v/>
      </c>
    </row>
    <row r="499" spans="1:13" ht="15" customHeight="1">
      <c r="A499" s="30"/>
      <c r="B499" s="31"/>
      <c r="C499" s="32"/>
      <c r="D499" s="33"/>
      <c r="E499" s="32"/>
      <c r="F499" s="32"/>
      <c r="G499" s="32"/>
      <c r="H499" s="32"/>
      <c r="I499" s="31"/>
      <c r="J499" s="34" t="str">
        <f>IF(ISNUMBER(A499),INDEX(Настройки!$K$8:$K$19,MONTH(A499))&amp;" "&amp;YEAR(A499),"")</f>
        <v/>
      </c>
      <c r="K499" s="35" t="str">
        <f>IF(C499="","",IFERROR(INDEX(Категории!$B$5:$B$47,MATCH(C499,Категории!$A$5:$A$47,0)),"?"))</f>
        <v/>
      </c>
      <c r="L499" s="34" t="str">
        <f>IF(C499="","",IFERROR(INDEX(Категории!$C$5:$C$47,MATCH(C499,Категории!$A$5:$A$47,0)),"?"))</f>
        <v/>
      </c>
      <c r="M499" s="34" t="str">
        <f>IF(AND(A499="",B499="",C499="",D499=""),"",IF(A499="","! нет даты",IF(NOT(ISNUMBER(A499)),"! дата текстом",IF(YEAR(A499)&lt;&gt;Настройки!$B$4,"! другой год",IF(C499="","! нет категории",IF(K499="?","! категории нет в списке",IF(D499="","! нет суммы",IF(NOT(ISNUMBER(D499)),"! сумма текстом",IF(COUNTIFS($A$6:A499,A499,$C$6:C499,C499,$D$6:D499,D499,$B$6:B499,B499)&gt;1,"! возможен дубль","ok")))))))))</f>
        <v/>
      </c>
    </row>
    <row r="500" spans="1:13" ht="15" customHeight="1">
      <c r="A500" s="30"/>
      <c r="B500" s="31"/>
      <c r="C500" s="32"/>
      <c r="D500" s="33"/>
      <c r="E500" s="32"/>
      <c r="F500" s="32"/>
      <c r="G500" s="32"/>
      <c r="H500" s="32"/>
      <c r="I500" s="31"/>
      <c r="J500" s="34" t="str">
        <f>IF(ISNUMBER(A500),INDEX(Настройки!$K$8:$K$19,MONTH(A500))&amp;" "&amp;YEAR(A500),"")</f>
        <v/>
      </c>
      <c r="K500" s="35" t="str">
        <f>IF(C500="","",IFERROR(INDEX(Категории!$B$5:$B$47,MATCH(C500,Категории!$A$5:$A$47,0)),"?"))</f>
        <v/>
      </c>
      <c r="L500" s="34" t="str">
        <f>IF(C500="","",IFERROR(INDEX(Категории!$C$5:$C$47,MATCH(C500,Категории!$A$5:$A$47,0)),"?"))</f>
        <v/>
      </c>
      <c r="M500" s="34" t="str">
        <f>IF(AND(A500="",B500="",C500="",D500=""),"",IF(A500="","! нет даты",IF(NOT(ISNUMBER(A500)),"! дата текстом",IF(YEAR(A500)&lt;&gt;Настройки!$B$4,"! другой год",IF(C500="","! нет категории",IF(K500="?","! категории нет в списке",IF(D500="","! нет суммы",IF(NOT(ISNUMBER(D500)),"! сумма текстом",IF(COUNTIFS($A$6:A500,A500,$C$6:C500,C500,$D$6:D500,D500,$B$6:B500,B500)&gt;1,"! возможен дубль","ok")))))))))</f>
        <v/>
      </c>
    </row>
    <row r="501" spans="1:13" ht="15" customHeight="1">
      <c r="A501" s="30"/>
      <c r="B501" s="31"/>
      <c r="C501" s="32"/>
      <c r="D501" s="33"/>
      <c r="E501" s="32"/>
      <c r="F501" s="32"/>
      <c r="G501" s="32"/>
      <c r="H501" s="32"/>
      <c r="I501" s="31"/>
      <c r="J501" s="34" t="str">
        <f>IF(ISNUMBER(A501),INDEX(Настройки!$K$8:$K$19,MONTH(A501))&amp;" "&amp;YEAR(A501),"")</f>
        <v/>
      </c>
      <c r="K501" s="35" t="str">
        <f>IF(C501="","",IFERROR(INDEX(Категории!$B$5:$B$47,MATCH(C501,Категории!$A$5:$A$47,0)),"?"))</f>
        <v/>
      </c>
      <c r="L501" s="34" t="str">
        <f>IF(C501="","",IFERROR(INDEX(Категории!$C$5:$C$47,MATCH(C501,Категории!$A$5:$A$47,0)),"?"))</f>
        <v/>
      </c>
      <c r="M501" s="34" t="str">
        <f>IF(AND(A501="",B501="",C501="",D501=""),"",IF(A501="","! нет даты",IF(NOT(ISNUMBER(A501)),"! дата текстом",IF(YEAR(A501)&lt;&gt;Настройки!$B$4,"! другой год",IF(C501="","! нет категории",IF(K501="?","! категории нет в списке",IF(D501="","! нет суммы",IF(NOT(ISNUMBER(D501)),"! сумма текстом",IF(COUNTIFS($A$6:A501,A501,$C$6:C501,C501,$D$6:D501,D501,$B$6:B501,B501)&gt;1,"! возможен дубль","ok")))))))))</f>
        <v/>
      </c>
    </row>
    <row r="502" spans="1:13" ht="15" customHeight="1">
      <c r="A502" s="30"/>
      <c r="B502" s="31"/>
      <c r="C502" s="32"/>
      <c r="D502" s="33"/>
      <c r="E502" s="32"/>
      <c r="F502" s="32"/>
      <c r="G502" s="32"/>
      <c r="H502" s="32"/>
      <c r="I502" s="31"/>
      <c r="J502" s="34" t="str">
        <f>IF(ISNUMBER(A502),INDEX(Настройки!$K$8:$K$19,MONTH(A502))&amp;" "&amp;YEAR(A502),"")</f>
        <v/>
      </c>
      <c r="K502" s="35" t="str">
        <f>IF(C502="","",IFERROR(INDEX(Категории!$B$5:$B$47,MATCH(C502,Категории!$A$5:$A$47,0)),"?"))</f>
        <v/>
      </c>
      <c r="L502" s="34" t="str">
        <f>IF(C502="","",IFERROR(INDEX(Категории!$C$5:$C$47,MATCH(C502,Категории!$A$5:$A$47,0)),"?"))</f>
        <v/>
      </c>
      <c r="M502" s="34" t="str">
        <f>IF(AND(A502="",B502="",C502="",D502=""),"",IF(A502="","! нет даты",IF(NOT(ISNUMBER(A502)),"! дата текстом",IF(YEAR(A502)&lt;&gt;Настройки!$B$4,"! другой год",IF(C502="","! нет категории",IF(K502="?","! категории нет в списке",IF(D502="","! нет суммы",IF(NOT(ISNUMBER(D502)),"! сумма текстом",IF(COUNTIFS($A$6:A502,A502,$C$6:C502,C502,$D$6:D502,D502,$B$6:B502,B502)&gt;1,"! возможен дубль","ok")))))))))</f>
        <v/>
      </c>
    </row>
    <row r="503" spans="1:13" ht="15" customHeight="1">
      <c r="A503" s="30"/>
      <c r="B503" s="31"/>
      <c r="C503" s="32"/>
      <c r="D503" s="33"/>
      <c r="E503" s="32"/>
      <c r="F503" s="32"/>
      <c r="G503" s="32"/>
      <c r="H503" s="32"/>
      <c r="I503" s="31"/>
      <c r="J503" s="34" t="str">
        <f>IF(ISNUMBER(A503),INDEX(Настройки!$K$8:$K$19,MONTH(A503))&amp;" "&amp;YEAR(A503),"")</f>
        <v/>
      </c>
      <c r="K503" s="35" t="str">
        <f>IF(C503="","",IFERROR(INDEX(Категории!$B$5:$B$47,MATCH(C503,Категории!$A$5:$A$47,0)),"?"))</f>
        <v/>
      </c>
      <c r="L503" s="34" t="str">
        <f>IF(C503="","",IFERROR(INDEX(Категории!$C$5:$C$47,MATCH(C503,Категории!$A$5:$A$47,0)),"?"))</f>
        <v/>
      </c>
      <c r="M503" s="34" t="str">
        <f>IF(AND(A503="",B503="",C503="",D503=""),"",IF(A503="","! нет даты",IF(NOT(ISNUMBER(A503)),"! дата текстом",IF(YEAR(A503)&lt;&gt;Настройки!$B$4,"! другой год",IF(C503="","! нет категории",IF(K503="?","! категории нет в списке",IF(D503="","! нет суммы",IF(NOT(ISNUMBER(D503)),"! сумма текстом",IF(COUNTIFS($A$6:A503,A503,$C$6:C503,C503,$D$6:D503,D503,$B$6:B503,B503)&gt;1,"! возможен дубль","ok")))))))))</f>
        <v/>
      </c>
    </row>
    <row r="504" spans="1:13" ht="15" customHeight="1">
      <c r="A504" s="30"/>
      <c r="B504" s="31"/>
      <c r="C504" s="32"/>
      <c r="D504" s="33"/>
      <c r="E504" s="32"/>
      <c r="F504" s="32"/>
      <c r="G504" s="32"/>
      <c r="H504" s="32"/>
      <c r="I504" s="31"/>
      <c r="J504" s="34" t="str">
        <f>IF(ISNUMBER(A504),INDEX(Настройки!$K$8:$K$19,MONTH(A504))&amp;" "&amp;YEAR(A504),"")</f>
        <v/>
      </c>
      <c r="K504" s="35" t="str">
        <f>IF(C504="","",IFERROR(INDEX(Категории!$B$5:$B$47,MATCH(C504,Категории!$A$5:$A$47,0)),"?"))</f>
        <v/>
      </c>
      <c r="L504" s="34" t="str">
        <f>IF(C504="","",IFERROR(INDEX(Категории!$C$5:$C$47,MATCH(C504,Категории!$A$5:$A$47,0)),"?"))</f>
        <v/>
      </c>
      <c r="M504" s="34" t="str">
        <f>IF(AND(A504="",B504="",C504="",D504=""),"",IF(A504="","! нет даты",IF(NOT(ISNUMBER(A504)),"! дата текстом",IF(YEAR(A504)&lt;&gt;Настройки!$B$4,"! другой год",IF(C504="","! нет категории",IF(K504="?","! категории нет в списке",IF(D504="","! нет суммы",IF(NOT(ISNUMBER(D504)),"! сумма текстом",IF(COUNTIFS($A$6:A504,A504,$C$6:C504,C504,$D$6:D504,D504,$B$6:B504,B504)&gt;1,"! возможен дубль","ok")))))))))</f>
        <v/>
      </c>
    </row>
    <row r="505" spans="1:13" ht="15" customHeight="1">
      <c r="A505" s="30"/>
      <c r="B505" s="31"/>
      <c r="C505" s="32"/>
      <c r="D505" s="33"/>
      <c r="E505" s="32"/>
      <c r="F505" s="32"/>
      <c r="G505" s="32"/>
      <c r="H505" s="32"/>
      <c r="I505" s="31"/>
      <c r="J505" s="34" t="str">
        <f>IF(ISNUMBER(A505),INDEX(Настройки!$K$8:$K$19,MONTH(A505))&amp;" "&amp;YEAR(A505),"")</f>
        <v/>
      </c>
      <c r="K505" s="35" t="str">
        <f>IF(C505="","",IFERROR(INDEX(Категории!$B$5:$B$47,MATCH(C505,Категории!$A$5:$A$47,0)),"?"))</f>
        <v/>
      </c>
      <c r="L505" s="34" t="str">
        <f>IF(C505="","",IFERROR(INDEX(Категории!$C$5:$C$47,MATCH(C505,Категории!$A$5:$A$47,0)),"?"))</f>
        <v/>
      </c>
      <c r="M505" s="34" t="str">
        <f>IF(AND(A505="",B505="",C505="",D505=""),"",IF(A505="","! нет даты",IF(NOT(ISNUMBER(A505)),"! дата текстом",IF(YEAR(A505)&lt;&gt;Настройки!$B$4,"! другой год",IF(C505="","! нет категории",IF(K505="?","! категории нет в списке",IF(D505="","! нет суммы",IF(NOT(ISNUMBER(D505)),"! сумма текстом",IF(COUNTIFS($A$6:A505,A505,$C$6:C505,C505,$D$6:D505,D505,$B$6:B505,B505)&gt;1,"! возможен дубль","ok")))))))))</f>
        <v/>
      </c>
    </row>
    <row r="506" spans="1:13" ht="15" customHeight="1">
      <c r="A506" s="30"/>
      <c r="B506" s="31"/>
      <c r="C506" s="32"/>
      <c r="D506" s="33"/>
      <c r="E506" s="32"/>
      <c r="F506" s="32"/>
      <c r="G506" s="32"/>
      <c r="H506" s="32"/>
      <c r="I506" s="31"/>
      <c r="J506" s="34" t="str">
        <f>IF(ISNUMBER(A506),INDEX(Настройки!$K$8:$K$19,MONTH(A506))&amp;" "&amp;YEAR(A506),"")</f>
        <v/>
      </c>
      <c r="K506" s="35" t="str">
        <f>IF(C506="","",IFERROR(INDEX(Категории!$B$5:$B$47,MATCH(C506,Категории!$A$5:$A$47,0)),"?"))</f>
        <v/>
      </c>
      <c r="L506" s="34" t="str">
        <f>IF(C506="","",IFERROR(INDEX(Категории!$C$5:$C$47,MATCH(C506,Категории!$A$5:$A$47,0)),"?"))</f>
        <v/>
      </c>
      <c r="M506" s="34" t="str">
        <f>IF(AND(A506="",B506="",C506="",D506=""),"",IF(A506="","! нет даты",IF(NOT(ISNUMBER(A506)),"! дата текстом",IF(YEAR(A506)&lt;&gt;Настройки!$B$4,"! другой год",IF(C506="","! нет категории",IF(K506="?","! категории нет в списке",IF(D506="","! нет суммы",IF(NOT(ISNUMBER(D506)),"! сумма текстом",IF(COUNTIFS($A$6:A506,A506,$C$6:C506,C506,$D$6:D506,D506,$B$6:B506,B506)&gt;1,"! возможен дубль","ok")))))))))</f>
        <v/>
      </c>
    </row>
    <row r="507" spans="1:13" ht="15" customHeight="1">
      <c r="A507" s="30"/>
      <c r="B507" s="31"/>
      <c r="C507" s="32"/>
      <c r="D507" s="33"/>
      <c r="E507" s="32"/>
      <c r="F507" s="32"/>
      <c r="G507" s="32"/>
      <c r="H507" s="32"/>
      <c r="I507" s="31"/>
      <c r="J507" s="34" t="str">
        <f>IF(ISNUMBER(A507),INDEX(Настройки!$K$8:$K$19,MONTH(A507))&amp;" "&amp;YEAR(A507),"")</f>
        <v/>
      </c>
      <c r="K507" s="35" t="str">
        <f>IF(C507="","",IFERROR(INDEX(Категории!$B$5:$B$47,MATCH(C507,Категории!$A$5:$A$47,0)),"?"))</f>
        <v/>
      </c>
      <c r="L507" s="34" t="str">
        <f>IF(C507="","",IFERROR(INDEX(Категории!$C$5:$C$47,MATCH(C507,Категории!$A$5:$A$47,0)),"?"))</f>
        <v/>
      </c>
      <c r="M507" s="34" t="str">
        <f>IF(AND(A507="",B507="",C507="",D507=""),"",IF(A507="","! нет даты",IF(NOT(ISNUMBER(A507)),"! дата текстом",IF(YEAR(A507)&lt;&gt;Настройки!$B$4,"! другой год",IF(C507="","! нет категории",IF(K507="?","! категории нет в списке",IF(D507="","! нет суммы",IF(NOT(ISNUMBER(D507)),"! сумма текстом",IF(COUNTIFS($A$6:A507,A507,$C$6:C507,C507,$D$6:D507,D507,$B$6:B507,B507)&gt;1,"! возможен дубль","ok")))))))))</f>
        <v/>
      </c>
    </row>
    <row r="508" spans="1:13" ht="15" customHeight="1">
      <c r="A508" s="30"/>
      <c r="B508" s="31"/>
      <c r="C508" s="32"/>
      <c r="D508" s="33"/>
      <c r="E508" s="32"/>
      <c r="F508" s="32"/>
      <c r="G508" s="32"/>
      <c r="H508" s="32"/>
      <c r="I508" s="31"/>
      <c r="J508" s="34" t="str">
        <f>IF(ISNUMBER(A508),INDEX(Настройки!$K$8:$K$19,MONTH(A508))&amp;" "&amp;YEAR(A508),"")</f>
        <v/>
      </c>
      <c r="K508" s="35" t="str">
        <f>IF(C508="","",IFERROR(INDEX(Категории!$B$5:$B$47,MATCH(C508,Категории!$A$5:$A$47,0)),"?"))</f>
        <v/>
      </c>
      <c r="L508" s="34" t="str">
        <f>IF(C508="","",IFERROR(INDEX(Категории!$C$5:$C$47,MATCH(C508,Категории!$A$5:$A$47,0)),"?"))</f>
        <v/>
      </c>
      <c r="M508" s="34" t="str">
        <f>IF(AND(A508="",B508="",C508="",D508=""),"",IF(A508="","! нет даты",IF(NOT(ISNUMBER(A508)),"! дата текстом",IF(YEAR(A508)&lt;&gt;Настройки!$B$4,"! другой год",IF(C508="","! нет категории",IF(K508="?","! категории нет в списке",IF(D508="","! нет суммы",IF(NOT(ISNUMBER(D508)),"! сумма текстом",IF(COUNTIFS($A$6:A508,A508,$C$6:C508,C508,$D$6:D508,D508,$B$6:B508,B508)&gt;1,"! возможен дубль","ok")))))))))</f>
        <v/>
      </c>
    </row>
    <row r="509" spans="1:13" ht="15" customHeight="1">
      <c r="A509" s="30"/>
      <c r="B509" s="31"/>
      <c r="C509" s="32"/>
      <c r="D509" s="33"/>
      <c r="E509" s="32"/>
      <c r="F509" s="32"/>
      <c r="G509" s="32"/>
      <c r="H509" s="32"/>
      <c r="I509" s="31"/>
      <c r="J509" s="34" t="str">
        <f>IF(ISNUMBER(A509),INDEX(Настройки!$K$8:$K$19,MONTH(A509))&amp;" "&amp;YEAR(A509),"")</f>
        <v/>
      </c>
      <c r="K509" s="35" t="str">
        <f>IF(C509="","",IFERROR(INDEX(Категории!$B$5:$B$47,MATCH(C509,Категории!$A$5:$A$47,0)),"?"))</f>
        <v/>
      </c>
      <c r="L509" s="34" t="str">
        <f>IF(C509="","",IFERROR(INDEX(Категории!$C$5:$C$47,MATCH(C509,Категории!$A$5:$A$47,0)),"?"))</f>
        <v/>
      </c>
      <c r="M509" s="34" t="str">
        <f>IF(AND(A509="",B509="",C509="",D509=""),"",IF(A509="","! нет даты",IF(NOT(ISNUMBER(A509)),"! дата текстом",IF(YEAR(A509)&lt;&gt;Настройки!$B$4,"! другой год",IF(C509="","! нет категории",IF(K509="?","! категории нет в списке",IF(D509="","! нет суммы",IF(NOT(ISNUMBER(D509)),"! сумма текстом",IF(COUNTIFS($A$6:A509,A509,$C$6:C509,C509,$D$6:D509,D509,$B$6:B509,B509)&gt;1,"! возможен дубль","ok")))))))))</f>
        <v/>
      </c>
    </row>
    <row r="510" spans="1:13" ht="15" customHeight="1">
      <c r="A510" s="30"/>
      <c r="B510" s="31"/>
      <c r="C510" s="32"/>
      <c r="D510" s="33"/>
      <c r="E510" s="32"/>
      <c r="F510" s="32"/>
      <c r="G510" s="32"/>
      <c r="H510" s="32"/>
      <c r="I510" s="31"/>
      <c r="J510" s="34" t="str">
        <f>IF(ISNUMBER(A510),INDEX(Настройки!$K$8:$K$19,MONTH(A510))&amp;" "&amp;YEAR(A510),"")</f>
        <v/>
      </c>
      <c r="K510" s="35" t="str">
        <f>IF(C510="","",IFERROR(INDEX(Категории!$B$5:$B$47,MATCH(C510,Категории!$A$5:$A$47,0)),"?"))</f>
        <v/>
      </c>
      <c r="L510" s="34" t="str">
        <f>IF(C510="","",IFERROR(INDEX(Категории!$C$5:$C$47,MATCH(C510,Категории!$A$5:$A$47,0)),"?"))</f>
        <v/>
      </c>
      <c r="M510" s="34" t="str">
        <f>IF(AND(A510="",B510="",C510="",D510=""),"",IF(A510="","! нет даты",IF(NOT(ISNUMBER(A510)),"! дата текстом",IF(YEAR(A510)&lt;&gt;Настройки!$B$4,"! другой год",IF(C510="","! нет категории",IF(K510="?","! категории нет в списке",IF(D510="","! нет суммы",IF(NOT(ISNUMBER(D510)),"! сумма текстом",IF(COUNTIFS($A$6:A510,A510,$C$6:C510,C510,$D$6:D510,D510,$B$6:B510,B510)&gt;1,"! возможен дубль","ok")))))))))</f>
        <v/>
      </c>
    </row>
    <row r="511" spans="1:13" ht="15" customHeight="1">
      <c r="A511" s="30"/>
      <c r="B511" s="31"/>
      <c r="C511" s="32"/>
      <c r="D511" s="33"/>
      <c r="E511" s="32"/>
      <c r="F511" s="32"/>
      <c r="G511" s="32"/>
      <c r="H511" s="32"/>
      <c r="I511" s="31"/>
      <c r="J511" s="34" t="str">
        <f>IF(ISNUMBER(A511),INDEX(Настройки!$K$8:$K$19,MONTH(A511))&amp;" "&amp;YEAR(A511),"")</f>
        <v/>
      </c>
      <c r="K511" s="35" t="str">
        <f>IF(C511="","",IFERROR(INDEX(Категории!$B$5:$B$47,MATCH(C511,Категории!$A$5:$A$47,0)),"?"))</f>
        <v/>
      </c>
      <c r="L511" s="34" t="str">
        <f>IF(C511="","",IFERROR(INDEX(Категории!$C$5:$C$47,MATCH(C511,Категории!$A$5:$A$47,0)),"?"))</f>
        <v/>
      </c>
      <c r="M511" s="34" t="str">
        <f>IF(AND(A511="",B511="",C511="",D511=""),"",IF(A511="","! нет даты",IF(NOT(ISNUMBER(A511)),"! дата текстом",IF(YEAR(A511)&lt;&gt;Настройки!$B$4,"! другой год",IF(C511="","! нет категории",IF(K511="?","! категории нет в списке",IF(D511="","! нет суммы",IF(NOT(ISNUMBER(D511)),"! сумма текстом",IF(COUNTIFS($A$6:A511,A511,$C$6:C511,C511,$D$6:D511,D511,$B$6:B511,B511)&gt;1,"! возможен дубль","ok")))))))))</f>
        <v/>
      </c>
    </row>
    <row r="512" spans="1:13" ht="15" customHeight="1">
      <c r="A512" s="30"/>
      <c r="B512" s="31"/>
      <c r="C512" s="32"/>
      <c r="D512" s="33"/>
      <c r="E512" s="32"/>
      <c r="F512" s="32"/>
      <c r="G512" s="32"/>
      <c r="H512" s="32"/>
      <c r="I512" s="31"/>
      <c r="J512" s="34" t="str">
        <f>IF(ISNUMBER(A512),INDEX(Настройки!$K$8:$K$19,MONTH(A512))&amp;" "&amp;YEAR(A512),"")</f>
        <v/>
      </c>
      <c r="K512" s="35" t="str">
        <f>IF(C512="","",IFERROR(INDEX(Категории!$B$5:$B$47,MATCH(C512,Категории!$A$5:$A$47,0)),"?"))</f>
        <v/>
      </c>
      <c r="L512" s="34" t="str">
        <f>IF(C512="","",IFERROR(INDEX(Категории!$C$5:$C$47,MATCH(C512,Категории!$A$5:$A$47,0)),"?"))</f>
        <v/>
      </c>
      <c r="M512" s="34" t="str">
        <f>IF(AND(A512="",B512="",C512="",D512=""),"",IF(A512="","! нет даты",IF(NOT(ISNUMBER(A512)),"! дата текстом",IF(YEAR(A512)&lt;&gt;Настройки!$B$4,"! другой год",IF(C512="","! нет категории",IF(K512="?","! категории нет в списке",IF(D512="","! нет суммы",IF(NOT(ISNUMBER(D512)),"! сумма текстом",IF(COUNTIFS($A$6:A512,A512,$C$6:C512,C512,$D$6:D512,D512,$B$6:B512,B512)&gt;1,"! возможен дубль","ok")))))))))</f>
        <v/>
      </c>
    </row>
    <row r="513" spans="1:13" ht="15" customHeight="1">
      <c r="A513" s="30"/>
      <c r="B513" s="31"/>
      <c r="C513" s="32"/>
      <c r="D513" s="33"/>
      <c r="E513" s="32"/>
      <c r="F513" s="32"/>
      <c r="G513" s="32"/>
      <c r="H513" s="32"/>
      <c r="I513" s="31"/>
      <c r="J513" s="34" t="str">
        <f>IF(ISNUMBER(A513),INDEX(Настройки!$K$8:$K$19,MONTH(A513))&amp;" "&amp;YEAR(A513),"")</f>
        <v/>
      </c>
      <c r="K513" s="35" t="str">
        <f>IF(C513="","",IFERROR(INDEX(Категории!$B$5:$B$47,MATCH(C513,Категории!$A$5:$A$47,0)),"?"))</f>
        <v/>
      </c>
      <c r="L513" s="34" t="str">
        <f>IF(C513="","",IFERROR(INDEX(Категории!$C$5:$C$47,MATCH(C513,Категории!$A$5:$A$47,0)),"?"))</f>
        <v/>
      </c>
      <c r="M513" s="34" t="str">
        <f>IF(AND(A513="",B513="",C513="",D513=""),"",IF(A513="","! нет даты",IF(NOT(ISNUMBER(A513)),"! дата текстом",IF(YEAR(A513)&lt;&gt;Настройки!$B$4,"! другой год",IF(C513="","! нет категории",IF(K513="?","! категории нет в списке",IF(D513="","! нет суммы",IF(NOT(ISNUMBER(D513)),"! сумма текстом",IF(COUNTIFS($A$6:A513,A513,$C$6:C513,C513,$D$6:D513,D513,$B$6:B513,B513)&gt;1,"! возможен дубль","ok")))))))))</f>
        <v/>
      </c>
    </row>
    <row r="514" spans="1:13" ht="15" customHeight="1">
      <c r="A514" s="30"/>
      <c r="B514" s="31"/>
      <c r="C514" s="32"/>
      <c r="D514" s="33"/>
      <c r="E514" s="32"/>
      <c r="F514" s="32"/>
      <c r="G514" s="32"/>
      <c r="H514" s="32"/>
      <c r="I514" s="31"/>
      <c r="J514" s="34" t="str">
        <f>IF(ISNUMBER(A514),INDEX(Настройки!$K$8:$K$19,MONTH(A514))&amp;" "&amp;YEAR(A514),"")</f>
        <v/>
      </c>
      <c r="K514" s="35" t="str">
        <f>IF(C514="","",IFERROR(INDEX(Категории!$B$5:$B$47,MATCH(C514,Категории!$A$5:$A$47,0)),"?"))</f>
        <v/>
      </c>
      <c r="L514" s="34" t="str">
        <f>IF(C514="","",IFERROR(INDEX(Категории!$C$5:$C$47,MATCH(C514,Категории!$A$5:$A$47,0)),"?"))</f>
        <v/>
      </c>
      <c r="M514" s="34" t="str">
        <f>IF(AND(A514="",B514="",C514="",D514=""),"",IF(A514="","! нет даты",IF(NOT(ISNUMBER(A514)),"! дата текстом",IF(YEAR(A514)&lt;&gt;Настройки!$B$4,"! другой год",IF(C514="","! нет категории",IF(K514="?","! категории нет в списке",IF(D514="","! нет суммы",IF(NOT(ISNUMBER(D514)),"! сумма текстом",IF(COUNTIFS($A$6:A514,A514,$C$6:C514,C514,$D$6:D514,D514,$B$6:B514,B514)&gt;1,"! возможен дубль","ok")))))))))</f>
        <v/>
      </c>
    </row>
    <row r="515" spans="1:13" ht="15" customHeight="1">
      <c r="A515" s="30"/>
      <c r="B515" s="31"/>
      <c r="C515" s="32"/>
      <c r="D515" s="33"/>
      <c r="E515" s="32"/>
      <c r="F515" s="32"/>
      <c r="G515" s="32"/>
      <c r="H515" s="32"/>
      <c r="I515" s="31"/>
      <c r="J515" s="34" t="str">
        <f>IF(ISNUMBER(A515),INDEX(Настройки!$K$8:$K$19,MONTH(A515))&amp;" "&amp;YEAR(A515),"")</f>
        <v/>
      </c>
      <c r="K515" s="35" t="str">
        <f>IF(C515="","",IFERROR(INDEX(Категории!$B$5:$B$47,MATCH(C515,Категории!$A$5:$A$47,0)),"?"))</f>
        <v/>
      </c>
      <c r="L515" s="34" t="str">
        <f>IF(C515="","",IFERROR(INDEX(Категории!$C$5:$C$47,MATCH(C515,Категории!$A$5:$A$47,0)),"?"))</f>
        <v/>
      </c>
      <c r="M515" s="34" t="str">
        <f>IF(AND(A515="",B515="",C515="",D515=""),"",IF(A515="","! нет даты",IF(NOT(ISNUMBER(A515)),"! дата текстом",IF(YEAR(A515)&lt;&gt;Настройки!$B$4,"! другой год",IF(C515="","! нет категории",IF(K515="?","! категории нет в списке",IF(D515="","! нет суммы",IF(NOT(ISNUMBER(D515)),"! сумма текстом",IF(COUNTIFS($A$6:A515,A515,$C$6:C515,C515,$D$6:D515,D515,$B$6:B515,B515)&gt;1,"! возможен дубль","ok")))))))))</f>
        <v/>
      </c>
    </row>
    <row r="516" spans="1:13" ht="15" customHeight="1">
      <c r="A516" s="30"/>
      <c r="B516" s="31"/>
      <c r="C516" s="32"/>
      <c r="D516" s="33"/>
      <c r="E516" s="32"/>
      <c r="F516" s="32"/>
      <c r="G516" s="32"/>
      <c r="H516" s="32"/>
      <c r="I516" s="31"/>
      <c r="J516" s="34" t="str">
        <f>IF(ISNUMBER(A516),INDEX(Настройки!$K$8:$K$19,MONTH(A516))&amp;" "&amp;YEAR(A516),"")</f>
        <v/>
      </c>
      <c r="K516" s="35" t="str">
        <f>IF(C516="","",IFERROR(INDEX(Категории!$B$5:$B$47,MATCH(C516,Категории!$A$5:$A$47,0)),"?"))</f>
        <v/>
      </c>
      <c r="L516" s="34" t="str">
        <f>IF(C516="","",IFERROR(INDEX(Категории!$C$5:$C$47,MATCH(C516,Категории!$A$5:$A$47,0)),"?"))</f>
        <v/>
      </c>
      <c r="M516" s="34" t="str">
        <f>IF(AND(A516="",B516="",C516="",D516=""),"",IF(A516="","! нет даты",IF(NOT(ISNUMBER(A516)),"! дата текстом",IF(YEAR(A516)&lt;&gt;Настройки!$B$4,"! другой год",IF(C516="","! нет категории",IF(K516="?","! категории нет в списке",IF(D516="","! нет суммы",IF(NOT(ISNUMBER(D516)),"! сумма текстом",IF(COUNTIFS($A$6:A516,A516,$C$6:C516,C516,$D$6:D516,D516,$B$6:B516,B516)&gt;1,"! возможен дубль","ok")))))))))</f>
        <v/>
      </c>
    </row>
    <row r="517" spans="1:13" ht="15" customHeight="1">
      <c r="A517" s="30"/>
      <c r="B517" s="31"/>
      <c r="C517" s="32"/>
      <c r="D517" s="33"/>
      <c r="E517" s="32"/>
      <c r="F517" s="32"/>
      <c r="G517" s="32"/>
      <c r="H517" s="32"/>
      <c r="I517" s="31"/>
      <c r="J517" s="34" t="str">
        <f>IF(ISNUMBER(A517),INDEX(Настройки!$K$8:$K$19,MONTH(A517))&amp;" "&amp;YEAR(A517),"")</f>
        <v/>
      </c>
      <c r="K517" s="35" t="str">
        <f>IF(C517="","",IFERROR(INDEX(Категории!$B$5:$B$47,MATCH(C517,Категории!$A$5:$A$47,0)),"?"))</f>
        <v/>
      </c>
      <c r="L517" s="34" t="str">
        <f>IF(C517="","",IFERROR(INDEX(Категории!$C$5:$C$47,MATCH(C517,Категории!$A$5:$A$47,0)),"?"))</f>
        <v/>
      </c>
      <c r="M517" s="34" t="str">
        <f>IF(AND(A517="",B517="",C517="",D517=""),"",IF(A517="","! нет даты",IF(NOT(ISNUMBER(A517)),"! дата текстом",IF(YEAR(A517)&lt;&gt;Настройки!$B$4,"! другой год",IF(C517="","! нет категории",IF(K517="?","! категории нет в списке",IF(D517="","! нет суммы",IF(NOT(ISNUMBER(D517)),"! сумма текстом",IF(COUNTIFS($A$6:A517,A517,$C$6:C517,C517,$D$6:D517,D517,$B$6:B517,B517)&gt;1,"! возможен дубль","ok")))))))))</f>
        <v/>
      </c>
    </row>
    <row r="518" spans="1:13" ht="15" customHeight="1">
      <c r="A518" s="30"/>
      <c r="B518" s="31"/>
      <c r="C518" s="32"/>
      <c r="D518" s="33"/>
      <c r="E518" s="32"/>
      <c r="F518" s="32"/>
      <c r="G518" s="32"/>
      <c r="H518" s="32"/>
      <c r="I518" s="31"/>
      <c r="J518" s="34" t="str">
        <f>IF(ISNUMBER(A518),INDEX(Настройки!$K$8:$K$19,MONTH(A518))&amp;" "&amp;YEAR(A518),"")</f>
        <v/>
      </c>
      <c r="K518" s="35" t="str">
        <f>IF(C518="","",IFERROR(INDEX(Категории!$B$5:$B$47,MATCH(C518,Категории!$A$5:$A$47,0)),"?"))</f>
        <v/>
      </c>
      <c r="L518" s="34" t="str">
        <f>IF(C518="","",IFERROR(INDEX(Категории!$C$5:$C$47,MATCH(C518,Категории!$A$5:$A$47,0)),"?"))</f>
        <v/>
      </c>
      <c r="M518" s="34" t="str">
        <f>IF(AND(A518="",B518="",C518="",D518=""),"",IF(A518="","! нет даты",IF(NOT(ISNUMBER(A518)),"! дата текстом",IF(YEAR(A518)&lt;&gt;Настройки!$B$4,"! другой год",IF(C518="","! нет категории",IF(K518="?","! категории нет в списке",IF(D518="","! нет суммы",IF(NOT(ISNUMBER(D518)),"! сумма текстом",IF(COUNTIFS($A$6:A518,A518,$C$6:C518,C518,$D$6:D518,D518,$B$6:B518,B518)&gt;1,"! возможен дубль","ok")))))))))</f>
        <v/>
      </c>
    </row>
    <row r="519" spans="1:13" ht="15" customHeight="1">
      <c r="A519" s="30"/>
      <c r="B519" s="31"/>
      <c r="C519" s="32"/>
      <c r="D519" s="33"/>
      <c r="E519" s="32"/>
      <c r="F519" s="32"/>
      <c r="G519" s="32"/>
      <c r="H519" s="32"/>
      <c r="I519" s="31"/>
      <c r="J519" s="34" t="str">
        <f>IF(ISNUMBER(A519),INDEX(Настройки!$K$8:$K$19,MONTH(A519))&amp;" "&amp;YEAR(A519),"")</f>
        <v/>
      </c>
      <c r="K519" s="35" t="str">
        <f>IF(C519="","",IFERROR(INDEX(Категории!$B$5:$B$47,MATCH(C519,Категории!$A$5:$A$47,0)),"?"))</f>
        <v/>
      </c>
      <c r="L519" s="34" t="str">
        <f>IF(C519="","",IFERROR(INDEX(Категории!$C$5:$C$47,MATCH(C519,Категории!$A$5:$A$47,0)),"?"))</f>
        <v/>
      </c>
      <c r="M519" s="34" t="str">
        <f>IF(AND(A519="",B519="",C519="",D519=""),"",IF(A519="","! нет даты",IF(NOT(ISNUMBER(A519)),"! дата текстом",IF(YEAR(A519)&lt;&gt;Настройки!$B$4,"! другой год",IF(C519="","! нет категории",IF(K519="?","! категории нет в списке",IF(D519="","! нет суммы",IF(NOT(ISNUMBER(D519)),"! сумма текстом",IF(COUNTIFS($A$6:A519,A519,$C$6:C519,C519,$D$6:D519,D519,$B$6:B519,B519)&gt;1,"! возможен дубль","ok")))))))))</f>
        <v/>
      </c>
    </row>
    <row r="520" spans="1:13" ht="15" customHeight="1">
      <c r="A520" s="30"/>
      <c r="B520" s="31"/>
      <c r="C520" s="32"/>
      <c r="D520" s="33"/>
      <c r="E520" s="32"/>
      <c r="F520" s="32"/>
      <c r="G520" s="32"/>
      <c r="H520" s="32"/>
      <c r="I520" s="31"/>
      <c r="J520" s="34" t="str">
        <f>IF(ISNUMBER(A520),INDEX(Настройки!$K$8:$K$19,MONTH(A520))&amp;" "&amp;YEAR(A520),"")</f>
        <v/>
      </c>
      <c r="K520" s="35" t="str">
        <f>IF(C520="","",IFERROR(INDEX(Категории!$B$5:$B$47,MATCH(C520,Категории!$A$5:$A$47,0)),"?"))</f>
        <v/>
      </c>
      <c r="L520" s="34" t="str">
        <f>IF(C520="","",IFERROR(INDEX(Категории!$C$5:$C$47,MATCH(C520,Категории!$A$5:$A$47,0)),"?"))</f>
        <v/>
      </c>
      <c r="M520" s="34" t="str">
        <f>IF(AND(A520="",B520="",C520="",D520=""),"",IF(A520="","! нет даты",IF(NOT(ISNUMBER(A520)),"! дата текстом",IF(YEAR(A520)&lt;&gt;Настройки!$B$4,"! другой год",IF(C520="","! нет категории",IF(K520="?","! категории нет в списке",IF(D520="","! нет суммы",IF(NOT(ISNUMBER(D520)),"! сумма текстом",IF(COUNTIFS($A$6:A520,A520,$C$6:C520,C520,$D$6:D520,D520,$B$6:B520,B520)&gt;1,"! возможен дубль","ok")))))))))</f>
        <v/>
      </c>
    </row>
    <row r="521" spans="1:13" ht="15" customHeight="1">
      <c r="A521" s="30"/>
      <c r="B521" s="31"/>
      <c r="C521" s="32"/>
      <c r="D521" s="33"/>
      <c r="E521" s="32"/>
      <c r="F521" s="32"/>
      <c r="G521" s="32"/>
      <c r="H521" s="32"/>
      <c r="I521" s="31"/>
      <c r="J521" s="34" t="str">
        <f>IF(ISNUMBER(A521),INDEX(Настройки!$K$8:$K$19,MONTH(A521))&amp;" "&amp;YEAR(A521),"")</f>
        <v/>
      </c>
      <c r="K521" s="35" t="str">
        <f>IF(C521="","",IFERROR(INDEX(Категории!$B$5:$B$47,MATCH(C521,Категории!$A$5:$A$47,0)),"?"))</f>
        <v/>
      </c>
      <c r="L521" s="34" t="str">
        <f>IF(C521="","",IFERROR(INDEX(Категории!$C$5:$C$47,MATCH(C521,Категории!$A$5:$A$47,0)),"?"))</f>
        <v/>
      </c>
      <c r="M521" s="34" t="str">
        <f>IF(AND(A521="",B521="",C521="",D521=""),"",IF(A521="","! нет даты",IF(NOT(ISNUMBER(A521)),"! дата текстом",IF(YEAR(A521)&lt;&gt;Настройки!$B$4,"! другой год",IF(C521="","! нет категории",IF(K521="?","! категории нет в списке",IF(D521="","! нет суммы",IF(NOT(ISNUMBER(D521)),"! сумма текстом",IF(COUNTIFS($A$6:A521,A521,$C$6:C521,C521,$D$6:D521,D521,$B$6:B521,B521)&gt;1,"! возможен дубль","ok")))))))))</f>
        <v/>
      </c>
    </row>
    <row r="522" spans="1:13" ht="15" customHeight="1">
      <c r="A522" s="30"/>
      <c r="B522" s="31"/>
      <c r="C522" s="32"/>
      <c r="D522" s="33"/>
      <c r="E522" s="32"/>
      <c r="F522" s="32"/>
      <c r="G522" s="32"/>
      <c r="H522" s="32"/>
      <c r="I522" s="31"/>
      <c r="J522" s="34" t="str">
        <f>IF(ISNUMBER(A522),INDEX(Настройки!$K$8:$K$19,MONTH(A522))&amp;" "&amp;YEAR(A522),"")</f>
        <v/>
      </c>
      <c r="K522" s="35" t="str">
        <f>IF(C522="","",IFERROR(INDEX(Категории!$B$5:$B$47,MATCH(C522,Категории!$A$5:$A$47,0)),"?"))</f>
        <v/>
      </c>
      <c r="L522" s="34" t="str">
        <f>IF(C522="","",IFERROR(INDEX(Категории!$C$5:$C$47,MATCH(C522,Категории!$A$5:$A$47,0)),"?"))</f>
        <v/>
      </c>
      <c r="M522" s="34" t="str">
        <f>IF(AND(A522="",B522="",C522="",D522=""),"",IF(A522="","! нет даты",IF(NOT(ISNUMBER(A522)),"! дата текстом",IF(YEAR(A522)&lt;&gt;Настройки!$B$4,"! другой год",IF(C522="","! нет категории",IF(K522="?","! категории нет в списке",IF(D522="","! нет суммы",IF(NOT(ISNUMBER(D522)),"! сумма текстом",IF(COUNTIFS($A$6:A522,A522,$C$6:C522,C522,$D$6:D522,D522,$B$6:B522,B522)&gt;1,"! возможен дубль","ok")))))))))</f>
        <v/>
      </c>
    </row>
    <row r="523" spans="1:13" ht="15" customHeight="1">
      <c r="A523" s="30"/>
      <c r="B523" s="31"/>
      <c r="C523" s="32"/>
      <c r="D523" s="33"/>
      <c r="E523" s="32"/>
      <c r="F523" s="32"/>
      <c r="G523" s="32"/>
      <c r="H523" s="32"/>
      <c r="I523" s="31"/>
      <c r="J523" s="34" t="str">
        <f>IF(ISNUMBER(A523),INDEX(Настройки!$K$8:$K$19,MONTH(A523))&amp;" "&amp;YEAR(A523),"")</f>
        <v/>
      </c>
      <c r="K523" s="35" t="str">
        <f>IF(C523="","",IFERROR(INDEX(Категории!$B$5:$B$47,MATCH(C523,Категории!$A$5:$A$47,0)),"?"))</f>
        <v/>
      </c>
      <c r="L523" s="34" t="str">
        <f>IF(C523="","",IFERROR(INDEX(Категории!$C$5:$C$47,MATCH(C523,Категории!$A$5:$A$47,0)),"?"))</f>
        <v/>
      </c>
      <c r="M523" s="34" t="str">
        <f>IF(AND(A523="",B523="",C523="",D523=""),"",IF(A523="","! нет даты",IF(NOT(ISNUMBER(A523)),"! дата текстом",IF(YEAR(A523)&lt;&gt;Настройки!$B$4,"! другой год",IF(C523="","! нет категории",IF(K523="?","! категории нет в списке",IF(D523="","! нет суммы",IF(NOT(ISNUMBER(D523)),"! сумма текстом",IF(COUNTIFS($A$6:A523,A523,$C$6:C523,C523,$D$6:D523,D523,$B$6:B523,B523)&gt;1,"! возможен дубль","ok")))))))))</f>
        <v/>
      </c>
    </row>
    <row r="524" spans="1:13" ht="15" customHeight="1">
      <c r="A524" s="30"/>
      <c r="B524" s="31"/>
      <c r="C524" s="32"/>
      <c r="D524" s="33"/>
      <c r="E524" s="32"/>
      <c r="F524" s="32"/>
      <c r="G524" s="32"/>
      <c r="H524" s="32"/>
      <c r="I524" s="31"/>
      <c r="J524" s="34" t="str">
        <f>IF(ISNUMBER(A524),INDEX(Настройки!$K$8:$K$19,MONTH(A524))&amp;" "&amp;YEAR(A524),"")</f>
        <v/>
      </c>
      <c r="K524" s="35" t="str">
        <f>IF(C524="","",IFERROR(INDEX(Категории!$B$5:$B$47,MATCH(C524,Категории!$A$5:$A$47,0)),"?"))</f>
        <v/>
      </c>
      <c r="L524" s="34" t="str">
        <f>IF(C524="","",IFERROR(INDEX(Категории!$C$5:$C$47,MATCH(C524,Категории!$A$5:$A$47,0)),"?"))</f>
        <v/>
      </c>
      <c r="M524" s="34" t="str">
        <f>IF(AND(A524="",B524="",C524="",D524=""),"",IF(A524="","! нет даты",IF(NOT(ISNUMBER(A524)),"! дата текстом",IF(YEAR(A524)&lt;&gt;Настройки!$B$4,"! другой год",IF(C524="","! нет категории",IF(K524="?","! категории нет в списке",IF(D524="","! нет суммы",IF(NOT(ISNUMBER(D524)),"! сумма текстом",IF(COUNTIFS($A$6:A524,A524,$C$6:C524,C524,$D$6:D524,D524,$B$6:B524,B524)&gt;1,"! возможен дубль","ok")))))))))</f>
        <v/>
      </c>
    </row>
    <row r="525" spans="1:13" ht="15" customHeight="1">
      <c r="A525" s="30"/>
      <c r="B525" s="31"/>
      <c r="C525" s="32"/>
      <c r="D525" s="33"/>
      <c r="E525" s="32"/>
      <c r="F525" s="32"/>
      <c r="G525" s="32"/>
      <c r="H525" s="32"/>
      <c r="I525" s="31"/>
      <c r="J525" s="34" t="str">
        <f>IF(ISNUMBER(A525),INDEX(Настройки!$K$8:$K$19,MONTH(A525))&amp;" "&amp;YEAR(A525),"")</f>
        <v/>
      </c>
      <c r="K525" s="35" t="str">
        <f>IF(C525="","",IFERROR(INDEX(Категории!$B$5:$B$47,MATCH(C525,Категории!$A$5:$A$47,0)),"?"))</f>
        <v/>
      </c>
      <c r="L525" s="34" t="str">
        <f>IF(C525="","",IFERROR(INDEX(Категории!$C$5:$C$47,MATCH(C525,Категории!$A$5:$A$47,0)),"?"))</f>
        <v/>
      </c>
      <c r="M525" s="34" t="str">
        <f>IF(AND(A525="",B525="",C525="",D525=""),"",IF(A525="","! нет даты",IF(NOT(ISNUMBER(A525)),"! дата текстом",IF(YEAR(A525)&lt;&gt;Настройки!$B$4,"! другой год",IF(C525="","! нет категории",IF(K525="?","! категории нет в списке",IF(D525="","! нет суммы",IF(NOT(ISNUMBER(D525)),"! сумма текстом",IF(COUNTIFS($A$6:A525,A525,$C$6:C525,C525,$D$6:D525,D525,$B$6:B525,B525)&gt;1,"! возможен дубль","ok")))))))))</f>
        <v/>
      </c>
    </row>
    <row r="526" spans="1:13" ht="15" customHeight="1">
      <c r="A526" s="30"/>
      <c r="B526" s="31"/>
      <c r="C526" s="32"/>
      <c r="D526" s="33"/>
      <c r="E526" s="32"/>
      <c r="F526" s="32"/>
      <c r="G526" s="32"/>
      <c r="H526" s="32"/>
      <c r="I526" s="31"/>
      <c r="J526" s="34" t="str">
        <f>IF(ISNUMBER(A526),INDEX(Настройки!$K$8:$K$19,MONTH(A526))&amp;" "&amp;YEAR(A526),"")</f>
        <v/>
      </c>
      <c r="K526" s="35" t="str">
        <f>IF(C526="","",IFERROR(INDEX(Категории!$B$5:$B$47,MATCH(C526,Категории!$A$5:$A$47,0)),"?"))</f>
        <v/>
      </c>
      <c r="L526" s="34" t="str">
        <f>IF(C526="","",IFERROR(INDEX(Категории!$C$5:$C$47,MATCH(C526,Категории!$A$5:$A$47,0)),"?"))</f>
        <v/>
      </c>
      <c r="M526" s="34" t="str">
        <f>IF(AND(A526="",B526="",C526="",D526=""),"",IF(A526="","! нет даты",IF(NOT(ISNUMBER(A526)),"! дата текстом",IF(YEAR(A526)&lt;&gt;Настройки!$B$4,"! другой год",IF(C526="","! нет категории",IF(K526="?","! категории нет в списке",IF(D526="","! нет суммы",IF(NOT(ISNUMBER(D526)),"! сумма текстом",IF(COUNTIFS($A$6:A526,A526,$C$6:C526,C526,$D$6:D526,D526,$B$6:B526,B526)&gt;1,"! возможен дубль","ok")))))))))</f>
        <v/>
      </c>
    </row>
    <row r="527" spans="1:13" ht="15" customHeight="1">
      <c r="A527" s="30"/>
      <c r="B527" s="31"/>
      <c r="C527" s="32"/>
      <c r="D527" s="33"/>
      <c r="E527" s="32"/>
      <c r="F527" s="32"/>
      <c r="G527" s="32"/>
      <c r="H527" s="32"/>
      <c r="I527" s="31"/>
      <c r="J527" s="34" t="str">
        <f>IF(ISNUMBER(A527),INDEX(Настройки!$K$8:$K$19,MONTH(A527))&amp;" "&amp;YEAR(A527),"")</f>
        <v/>
      </c>
      <c r="K527" s="35" t="str">
        <f>IF(C527="","",IFERROR(INDEX(Категории!$B$5:$B$47,MATCH(C527,Категории!$A$5:$A$47,0)),"?"))</f>
        <v/>
      </c>
      <c r="L527" s="34" t="str">
        <f>IF(C527="","",IFERROR(INDEX(Категории!$C$5:$C$47,MATCH(C527,Категории!$A$5:$A$47,0)),"?"))</f>
        <v/>
      </c>
      <c r="M527" s="34" t="str">
        <f>IF(AND(A527="",B527="",C527="",D527=""),"",IF(A527="","! нет даты",IF(NOT(ISNUMBER(A527)),"! дата текстом",IF(YEAR(A527)&lt;&gt;Настройки!$B$4,"! другой год",IF(C527="","! нет категории",IF(K527="?","! категории нет в списке",IF(D527="","! нет суммы",IF(NOT(ISNUMBER(D527)),"! сумма текстом",IF(COUNTIFS($A$6:A527,A527,$C$6:C527,C527,$D$6:D527,D527,$B$6:B527,B527)&gt;1,"! возможен дубль","ok")))))))))</f>
        <v/>
      </c>
    </row>
    <row r="528" spans="1:13" ht="15" customHeight="1">
      <c r="A528" s="30"/>
      <c r="B528" s="31"/>
      <c r="C528" s="32"/>
      <c r="D528" s="33"/>
      <c r="E528" s="32"/>
      <c r="F528" s="32"/>
      <c r="G528" s="32"/>
      <c r="H528" s="32"/>
      <c r="I528" s="31"/>
      <c r="J528" s="34" t="str">
        <f>IF(ISNUMBER(A528),INDEX(Настройки!$K$8:$K$19,MONTH(A528))&amp;" "&amp;YEAR(A528),"")</f>
        <v/>
      </c>
      <c r="K528" s="35" t="str">
        <f>IF(C528="","",IFERROR(INDEX(Категории!$B$5:$B$47,MATCH(C528,Категории!$A$5:$A$47,0)),"?"))</f>
        <v/>
      </c>
      <c r="L528" s="34" t="str">
        <f>IF(C528="","",IFERROR(INDEX(Категории!$C$5:$C$47,MATCH(C528,Категории!$A$5:$A$47,0)),"?"))</f>
        <v/>
      </c>
      <c r="M528" s="34" t="str">
        <f>IF(AND(A528="",B528="",C528="",D528=""),"",IF(A528="","! нет даты",IF(NOT(ISNUMBER(A528)),"! дата текстом",IF(YEAR(A528)&lt;&gt;Настройки!$B$4,"! другой год",IF(C528="","! нет категории",IF(K528="?","! категории нет в списке",IF(D528="","! нет суммы",IF(NOT(ISNUMBER(D528)),"! сумма текстом",IF(COUNTIFS($A$6:A528,A528,$C$6:C528,C528,$D$6:D528,D528,$B$6:B528,B528)&gt;1,"! возможен дубль","ok")))))))))</f>
        <v/>
      </c>
    </row>
    <row r="529" spans="1:13" ht="15" customHeight="1">
      <c r="A529" s="30"/>
      <c r="B529" s="31"/>
      <c r="C529" s="32"/>
      <c r="D529" s="33"/>
      <c r="E529" s="32"/>
      <c r="F529" s="32"/>
      <c r="G529" s="32"/>
      <c r="H529" s="32"/>
      <c r="I529" s="31"/>
      <c r="J529" s="34" t="str">
        <f>IF(ISNUMBER(A529),INDEX(Настройки!$K$8:$K$19,MONTH(A529))&amp;" "&amp;YEAR(A529),"")</f>
        <v/>
      </c>
      <c r="K529" s="35" t="str">
        <f>IF(C529="","",IFERROR(INDEX(Категории!$B$5:$B$47,MATCH(C529,Категории!$A$5:$A$47,0)),"?"))</f>
        <v/>
      </c>
      <c r="L529" s="34" t="str">
        <f>IF(C529="","",IFERROR(INDEX(Категории!$C$5:$C$47,MATCH(C529,Категории!$A$5:$A$47,0)),"?"))</f>
        <v/>
      </c>
      <c r="M529" s="34" t="str">
        <f>IF(AND(A529="",B529="",C529="",D529=""),"",IF(A529="","! нет даты",IF(NOT(ISNUMBER(A529)),"! дата текстом",IF(YEAR(A529)&lt;&gt;Настройки!$B$4,"! другой год",IF(C529="","! нет категории",IF(K529="?","! категории нет в списке",IF(D529="","! нет суммы",IF(NOT(ISNUMBER(D529)),"! сумма текстом",IF(COUNTIFS($A$6:A529,A529,$C$6:C529,C529,$D$6:D529,D529,$B$6:B529,B529)&gt;1,"! возможен дубль","ok")))))))))</f>
        <v/>
      </c>
    </row>
    <row r="530" spans="1:13" ht="15" customHeight="1">
      <c r="A530" s="30"/>
      <c r="B530" s="31"/>
      <c r="C530" s="32"/>
      <c r="D530" s="33"/>
      <c r="E530" s="32"/>
      <c r="F530" s="32"/>
      <c r="G530" s="32"/>
      <c r="H530" s="32"/>
      <c r="I530" s="31"/>
      <c r="J530" s="34" t="str">
        <f>IF(ISNUMBER(A530),INDEX(Настройки!$K$8:$K$19,MONTH(A530))&amp;" "&amp;YEAR(A530),"")</f>
        <v/>
      </c>
      <c r="K530" s="35" t="str">
        <f>IF(C530="","",IFERROR(INDEX(Категории!$B$5:$B$47,MATCH(C530,Категории!$A$5:$A$47,0)),"?"))</f>
        <v/>
      </c>
      <c r="L530" s="34" t="str">
        <f>IF(C530="","",IFERROR(INDEX(Категории!$C$5:$C$47,MATCH(C530,Категории!$A$5:$A$47,0)),"?"))</f>
        <v/>
      </c>
      <c r="M530" s="34" t="str">
        <f>IF(AND(A530="",B530="",C530="",D530=""),"",IF(A530="","! нет даты",IF(NOT(ISNUMBER(A530)),"! дата текстом",IF(YEAR(A530)&lt;&gt;Настройки!$B$4,"! другой год",IF(C530="","! нет категории",IF(K530="?","! категории нет в списке",IF(D530="","! нет суммы",IF(NOT(ISNUMBER(D530)),"! сумма текстом",IF(COUNTIFS($A$6:A530,A530,$C$6:C530,C530,$D$6:D530,D530,$B$6:B530,B530)&gt;1,"! возможен дубль","ok")))))))))</f>
        <v/>
      </c>
    </row>
    <row r="531" spans="1:13" ht="15" customHeight="1">
      <c r="A531" s="30"/>
      <c r="B531" s="31"/>
      <c r="C531" s="32"/>
      <c r="D531" s="33"/>
      <c r="E531" s="32"/>
      <c r="F531" s="32"/>
      <c r="G531" s="32"/>
      <c r="H531" s="32"/>
      <c r="I531" s="31"/>
      <c r="J531" s="34" t="str">
        <f>IF(ISNUMBER(A531),INDEX(Настройки!$K$8:$K$19,MONTH(A531))&amp;" "&amp;YEAR(A531),"")</f>
        <v/>
      </c>
      <c r="K531" s="35" t="str">
        <f>IF(C531="","",IFERROR(INDEX(Категории!$B$5:$B$47,MATCH(C531,Категории!$A$5:$A$47,0)),"?"))</f>
        <v/>
      </c>
      <c r="L531" s="34" t="str">
        <f>IF(C531="","",IFERROR(INDEX(Категории!$C$5:$C$47,MATCH(C531,Категории!$A$5:$A$47,0)),"?"))</f>
        <v/>
      </c>
      <c r="M531" s="34" t="str">
        <f>IF(AND(A531="",B531="",C531="",D531=""),"",IF(A531="","! нет даты",IF(NOT(ISNUMBER(A531)),"! дата текстом",IF(YEAR(A531)&lt;&gt;Настройки!$B$4,"! другой год",IF(C531="","! нет категории",IF(K531="?","! категории нет в списке",IF(D531="","! нет суммы",IF(NOT(ISNUMBER(D531)),"! сумма текстом",IF(COUNTIFS($A$6:A531,A531,$C$6:C531,C531,$D$6:D531,D531,$B$6:B531,B531)&gt;1,"! возможен дубль","ok")))))))))</f>
        <v/>
      </c>
    </row>
    <row r="532" spans="1:13" ht="15" customHeight="1">
      <c r="A532" s="30"/>
      <c r="B532" s="31"/>
      <c r="C532" s="32"/>
      <c r="D532" s="33"/>
      <c r="E532" s="32"/>
      <c r="F532" s="32"/>
      <c r="G532" s="32"/>
      <c r="H532" s="32"/>
      <c r="I532" s="31"/>
      <c r="J532" s="34" t="str">
        <f>IF(ISNUMBER(A532),INDEX(Настройки!$K$8:$K$19,MONTH(A532))&amp;" "&amp;YEAR(A532),"")</f>
        <v/>
      </c>
      <c r="K532" s="35" t="str">
        <f>IF(C532="","",IFERROR(INDEX(Категории!$B$5:$B$47,MATCH(C532,Категории!$A$5:$A$47,0)),"?"))</f>
        <v/>
      </c>
      <c r="L532" s="34" t="str">
        <f>IF(C532="","",IFERROR(INDEX(Категории!$C$5:$C$47,MATCH(C532,Категории!$A$5:$A$47,0)),"?"))</f>
        <v/>
      </c>
      <c r="M532" s="34" t="str">
        <f>IF(AND(A532="",B532="",C532="",D532=""),"",IF(A532="","! нет даты",IF(NOT(ISNUMBER(A532)),"! дата текстом",IF(YEAR(A532)&lt;&gt;Настройки!$B$4,"! другой год",IF(C532="","! нет категории",IF(K532="?","! категории нет в списке",IF(D532="","! нет суммы",IF(NOT(ISNUMBER(D532)),"! сумма текстом",IF(COUNTIFS($A$6:A532,A532,$C$6:C532,C532,$D$6:D532,D532,$B$6:B532,B532)&gt;1,"! возможен дубль","ok")))))))))</f>
        <v/>
      </c>
    </row>
    <row r="533" spans="1:13" ht="15" customHeight="1">
      <c r="A533" s="30"/>
      <c r="B533" s="31"/>
      <c r="C533" s="32"/>
      <c r="D533" s="33"/>
      <c r="E533" s="32"/>
      <c r="F533" s="32"/>
      <c r="G533" s="32"/>
      <c r="H533" s="32"/>
      <c r="I533" s="31"/>
      <c r="J533" s="34" t="str">
        <f>IF(ISNUMBER(A533),INDEX(Настройки!$K$8:$K$19,MONTH(A533))&amp;" "&amp;YEAR(A533),"")</f>
        <v/>
      </c>
      <c r="K533" s="35" t="str">
        <f>IF(C533="","",IFERROR(INDEX(Категории!$B$5:$B$47,MATCH(C533,Категории!$A$5:$A$47,0)),"?"))</f>
        <v/>
      </c>
      <c r="L533" s="34" t="str">
        <f>IF(C533="","",IFERROR(INDEX(Категории!$C$5:$C$47,MATCH(C533,Категории!$A$5:$A$47,0)),"?"))</f>
        <v/>
      </c>
      <c r="M533" s="34" t="str">
        <f>IF(AND(A533="",B533="",C533="",D533=""),"",IF(A533="","! нет даты",IF(NOT(ISNUMBER(A533)),"! дата текстом",IF(YEAR(A533)&lt;&gt;Настройки!$B$4,"! другой год",IF(C533="","! нет категории",IF(K533="?","! категории нет в списке",IF(D533="","! нет суммы",IF(NOT(ISNUMBER(D533)),"! сумма текстом",IF(COUNTIFS($A$6:A533,A533,$C$6:C533,C533,$D$6:D533,D533,$B$6:B533,B533)&gt;1,"! возможен дубль","ok")))))))))</f>
        <v/>
      </c>
    </row>
    <row r="534" spans="1:13" ht="15" customHeight="1">
      <c r="A534" s="30"/>
      <c r="B534" s="31"/>
      <c r="C534" s="32"/>
      <c r="D534" s="33"/>
      <c r="E534" s="32"/>
      <c r="F534" s="32"/>
      <c r="G534" s="32"/>
      <c r="H534" s="32"/>
      <c r="I534" s="31"/>
      <c r="J534" s="34" t="str">
        <f>IF(ISNUMBER(A534),INDEX(Настройки!$K$8:$K$19,MONTH(A534))&amp;" "&amp;YEAR(A534),"")</f>
        <v/>
      </c>
      <c r="K534" s="35" t="str">
        <f>IF(C534="","",IFERROR(INDEX(Категории!$B$5:$B$47,MATCH(C534,Категории!$A$5:$A$47,0)),"?"))</f>
        <v/>
      </c>
      <c r="L534" s="34" t="str">
        <f>IF(C534="","",IFERROR(INDEX(Категории!$C$5:$C$47,MATCH(C534,Категории!$A$5:$A$47,0)),"?"))</f>
        <v/>
      </c>
      <c r="M534" s="34" t="str">
        <f>IF(AND(A534="",B534="",C534="",D534=""),"",IF(A534="","! нет даты",IF(NOT(ISNUMBER(A534)),"! дата текстом",IF(YEAR(A534)&lt;&gt;Настройки!$B$4,"! другой год",IF(C534="","! нет категории",IF(K534="?","! категории нет в списке",IF(D534="","! нет суммы",IF(NOT(ISNUMBER(D534)),"! сумма текстом",IF(COUNTIFS($A$6:A534,A534,$C$6:C534,C534,$D$6:D534,D534,$B$6:B534,B534)&gt;1,"! возможен дубль","ok")))))))))</f>
        <v/>
      </c>
    </row>
    <row r="535" spans="1:13" ht="15" customHeight="1">
      <c r="A535" s="30"/>
      <c r="B535" s="31"/>
      <c r="C535" s="32"/>
      <c r="D535" s="33"/>
      <c r="E535" s="32"/>
      <c r="F535" s="32"/>
      <c r="G535" s="32"/>
      <c r="H535" s="32"/>
      <c r="I535" s="31"/>
      <c r="J535" s="34" t="str">
        <f>IF(ISNUMBER(A535),INDEX(Настройки!$K$8:$K$19,MONTH(A535))&amp;" "&amp;YEAR(A535),"")</f>
        <v/>
      </c>
      <c r="K535" s="35" t="str">
        <f>IF(C535="","",IFERROR(INDEX(Категории!$B$5:$B$47,MATCH(C535,Категории!$A$5:$A$47,0)),"?"))</f>
        <v/>
      </c>
      <c r="L535" s="34" t="str">
        <f>IF(C535="","",IFERROR(INDEX(Категории!$C$5:$C$47,MATCH(C535,Категории!$A$5:$A$47,0)),"?"))</f>
        <v/>
      </c>
      <c r="M535" s="34" t="str">
        <f>IF(AND(A535="",B535="",C535="",D535=""),"",IF(A535="","! нет даты",IF(NOT(ISNUMBER(A535)),"! дата текстом",IF(YEAR(A535)&lt;&gt;Настройки!$B$4,"! другой год",IF(C535="","! нет категории",IF(K535="?","! категории нет в списке",IF(D535="","! нет суммы",IF(NOT(ISNUMBER(D535)),"! сумма текстом",IF(COUNTIFS($A$6:A535,A535,$C$6:C535,C535,$D$6:D535,D535,$B$6:B535,B535)&gt;1,"! возможен дубль","ok")))))))))</f>
        <v/>
      </c>
    </row>
    <row r="536" spans="1:13" ht="15" customHeight="1">
      <c r="A536" s="30"/>
      <c r="B536" s="31"/>
      <c r="C536" s="32"/>
      <c r="D536" s="33"/>
      <c r="E536" s="32"/>
      <c r="F536" s="32"/>
      <c r="G536" s="32"/>
      <c r="H536" s="32"/>
      <c r="I536" s="31"/>
      <c r="J536" s="34" t="str">
        <f>IF(ISNUMBER(A536),INDEX(Настройки!$K$8:$K$19,MONTH(A536))&amp;" "&amp;YEAR(A536),"")</f>
        <v/>
      </c>
      <c r="K536" s="35" t="str">
        <f>IF(C536="","",IFERROR(INDEX(Категории!$B$5:$B$47,MATCH(C536,Категории!$A$5:$A$47,0)),"?"))</f>
        <v/>
      </c>
      <c r="L536" s="34" t="str">
        <f>IF(C536="","",IFERROR(INDEX(Категории!$C$5:$C$47,MATCH(C536,Категории!$A$5:$A$47,0)),"?"))</f>
        <v/>
      </c>
      <c r="M536" s="34" t="str">
        <f>IF(AND(A536="",B536="",C536="",D536=""),"",IF(A536="","! нет даты",IF(NOT(ISNUMBER(A536)),"! дата текстом",IF(YEAR(A536)&lt;&gt;Настройки!$B$4,"! другой год",IF(C536="","! нет категории",IF(K536="?","! категории нет в списке",IF(D536="","! нет суммы",IF(NOT(ISNUMBER(D536)),"! сумма текстом",IF(COUNTIFS($A$6:A536,A536,$C$6:C536,C536,$D$6:D536,D536,$B$6:B536,B536)&gt;1,"! возможен дубль","ok")))))))))</f>
        <v/>
      </c>
    </row>
    <row r="537" spans="1:13" ht="15" customHeight="1">
      <c r="A537" s="30"/>
      <c r="B537" s="31"/>
      <c r="C537" s="32"/>
      <c r="D537" s="33"/>
      <c r="E537" s="32"/>
      <c r="F537" s="32"/>
      <c r="G537" s="32"/>
      <c r="H537" s="32"/>
      <c r="I537" s="31"/>
      <c r="J537" s="34" t="str">
        <f>IF(ISNUMBER(A537),INDEX(Настройки!$K$8:$K$19,MONTH(A537))&amp;" "&amp;YEAR(A537),"")</f>
        <v/>
      </c>
      <c r="K537" s="35" t="str">
        <f>IF(C537="","",IFERROR(INDEX(Категории!$B$5:$B$47,MATCH(C537,Категории!$A$5:$A$47,0)),"?"))</f>
        <v/>
      </c>
      <c r="L537" s="34" t="str">
        <f>IF(C537="","",IFERROR(INDEX(Категории!$C$5:$C$47,MATCH(C537,Категории!$A$5:$A$47,0)),"?"))</f>
        <v/>
      </c>
      <c r="M537" s="34" t="str">
        <f>IF(AND(A537="",B537="",C537="",D537=""),"",IF(A537="","! нет даты",IF(NOT(ISNUMBER(A537)),"! дата текстом",IF(YEAR(A537)&lt;&gt;Настройки!$B$4,"! другой год",IF(C537="","! нет категории",IF(K537="?","! категории нет в списке",IF(D537="","! нет суммы",IF(NOT(ISNUMBER(D537)),"! сумма текстом",IF(COUNTIFS($A$6:A537,A537,$C$6:C537,C537,$D$6:D537,D537,$B$6:B537,B537)&gt;1,"! возможен дубль","ok")))))))))</f>
        <v/>
      </c>
    </row>
    <row r="538" spans="1:13" ht="15" customHeight="1">
      <c r="A538" s="30"/>
      <c r="B538" s="31"/>
      <c r="C538" s="32"/>
      <c r="D538" s="33"/>
      <c r="E538" s="32"/>
      <c r="F538" s="32"/>
      <c r="G538" s="32"/>
      <c r="H538" s="32"/>
      <c r="I538" s="31"/>
      <c r="J538" s="34" t="str">
        <f>IF(ISNUMBER(A538),INDEX(Настройки!$K$8:$K$19,MONTH(A538))&amp;" "&amp;YEAR(A538),"")</f>
        <v/>
      </c>
      <c r="K538" s="35" t="str">
        <f>IF(C538="","",IFERROR(INDEX(Категории!$B$5:$B$47,MATCH(C538,Категории!$A$5:$A$47,0)),"?"))</f>
        <v/>
      </c>
      <c r="L538" s="34" t="str">
        <f>IF(C538="","",IFERROR(INDEX(Категории!$C$5:$C$47,MATCH(C538,Категории!$A$5:$A$47,0)),"?"))</f>
        <v/>
      </c>
      <c r="M538" s="34" t="str">
        <f>IF(AND(A538="",B538="",C538="",D538=""),"",IF(A538="","! нет даты",IF(NOT(ISNUMBER(A538)),"! дата текстом",IF(YEAR(A538)&lt;&gt;Настройки!$B$4,"! другой год",IF(C538="","! нет категории",IF(K538="?","! категории нет в списке",IF(D538="","! нет суммы",IF(NOT(ISNUMBER(D538)),"! сумма текстом",IF(COUNTIFS($A$6:A538,A538,$C$6:C538,C538,$D$6:D538,D538,$B$6:B538,B538)&gt;1,"! возможен дубль","ok")))))))))</f>
        <v/>
      </c>
    </row>
    <row r="539" spans="1:13" ht="15" customHeight="1">
      <c r="A539" s="30"/>
      <c r="B539" s="31"/>
      <c r="C539" s="32"/>
      <c r="D539" s="33"/>
      <c r="E539" s="32"/>
      <c r="F539" s="32"/>
      <c r="G539" s="32"/>
      <c r="H539" s="32"/>
      <c r="I539" s="31"/>
      <c r="J539" s="34" t="str">
        <f>IF(ISNUMBER(A539),INDEX(Настройки!$K$8:$K$19,MONTH(A539))&amp;" "&amp;YEAR(A539),"")</f>
        <v/>
      </c>
      <c r="K539" s="35" t="str">
        <f>IF(C539="","",IFERROR(INDEX(Категории!$B$5:$B$47,MATCH(C539,Категории!$A$5:$A$47,0)),"?"))</f>
        <v/>
      </c>
      <c r="L539" s="34" t="str">
        <f>IF(C539="","",IFERROR(INDEX(Категории!$C$5:$C$47,MATCH(C539,Категории!$A$5:$A$47,0)),"?"))</f>
        <v/>
      </c>
      <c r="M539" s="34" t="str">
        <f>IF(AND(A539="",B539="",C539="",D539=""),"",IF(A539="","! нет даты",IF(NOT(ISNUMBER(A539)),"! дата текстом",IF(YEAR(A539)&lt;&gt;Настройки!$B$4,"! другой год",IF(C539="","! нет категории",IF(K539="?","! категории нет в списке",IF(D539="","! нет суммы",IF(NOT(ISNUMBER(D539)),"! сумма текстом",IF(COUNTIFS($A$6:A539,A539,$C$6:C539,C539,$D$6:D539,D539,$B$6:B539,B539)&gt;1,"! возможен дубль","ok")))))))))</f>
        <v/>
      </c>
    </row>
    <row r="540" spans="1:13" ht="15" customHeight="1">
      <c r="A540" s="30"/>
      <c r="B540" s="31"/>
      <c r="C540" s="32"/>
      <c r="D540" s="33"/>
      <c r="E540" s="32"/>
      <c r="F540" s="32"/>
      <c r="G540" s="32"/>
      <c r="H540" s="32"/>
      <c r="I540" s="31"/>
      <c r="J540" s="34" t="str">
        <f>IF(ISNUMBER(A540),INDEX(Настройки!$K$8:$K$19,MONTH(A540))&amp;" "&amp;YEAR(A540),"")</f>
        <v/>
      </c>
      <c r="K540" s="35" t="str">
        <f>IF(C540="","",IFERROR(INDEX(Категории!$B$5:$B$47,MATCH(C540,Категории!$A$5:$A$47,0)),"?"))</f>
        <v/>
      </c>
      <c r="L540" s="34" t="str">
        <f>IF(C540="","",IFERROR(INDEX(Категории!$C$5:$C$47,MATCH(C540,Категории!$A$5:$A$47,0)),"?"))</f>
        <v/>
      </c>
      <c r="M540" s="34" t="str">
        <f>IF(AND(A540="",B540="",C540="",D540=""),"",IF(A540="","! нет даты",IF(NOT(ISNUMBER(A540)),"! дата текстом",IF(YEAR(A540)&lt;&gt;Настройки!$B$4,"! другой год",IF(C540="","! нет категории",IF(K540="?","! категории нет в списке",IF(D540="","! нет суммы",IF(NOT(ISNUMBER(D540)),"! сумма текстом",IF(COUNTIFS($A$6:A540,A540,$C$6:C540,C540,$D$6:D540,D540,$B$6:B540,B540)&gt;1,"! возможен дубль","ok")))))))))</f>
        <v/>
      </c>
    </row>
    <row r="541" spans="1:13" ht="15" customHeight="1">
      <c r="A541" s="30"/>
      <c r="B541" s="31"/>
      <c r="C541" s="32"/>
      <c r="D541" s="33"/>
      <c r="E541" s="32"/>
      <c r="F541" s="32"/>
      <c r="G541" s="32"/>
      <c r="H541" s="32"/>
      <c r="I541" s="31"/>
      <c r="J541" s="34" t="str">
        <f>IF(ISNUMBER(A541),INDEX(Настройки!$K$8:$K$19,MONTH(A541))&amp;" "&amp;YEAR(A541),"")</f>
        <v/>
      </c>
      <c r="K541" s="35" t="str">
        <f>IF(C541="","",IFERROR(INDEX(Категории!$B$5:$B$47,MATCH(C541,Категории!$A$5:$A$47,0)),"?"))</f>
        <v/>
      </c>
      <c r="L541" s="34" t="str">
        <f>IF(C541="","",IFERROR(INDEX(Категории!$C$5:$C$47,MATCH(C541,Категории!$A$5:$A$47,0)),"?"))</f>
        <v/>
      </c>
      <c r="M541" s="34" t="str">
        <f>IF(AND(A541="",B541="",C541="",D541=""),"",IF(A541="","! нет даты",IF(NOT(ISNUMBER(A541)),"! дата текстом",IF(YEAR(A541)&lt;&gt;Настройки!$B$4,"! другой год",IF(C541="","! нет категории",IF(K541="?","! категории нет в списке",IF(D541="","! нет суммы",IF(NOT(ISNUMBER(D541)),"! сумма текстом",IF(COUNTIFS($A$6:A541,A541,$C$6:C541,C541,$D$6:D541,D541,$B$6:B541,B541)&gt;1,"! возможен дубль","ok")))))))))</f>
        <v/>
      </c>
    </row>
    <row r="542" spans="1:13" ht="15" customHeight="1">
      <c r="A542" s="30"/>
      <c r="B542" s="31"/>
      <c r="C542" s="32"/>
      <c r="D542" s="33"/>
      <c r="E542" s="32"/>
      <c r="F542" s="32"/>
      <c r="G542" s="32"/>
      <c r="H542" s="32"/>
      <c r="I542" s="31"/>
      <c r="J542" s="34" t="str">
        <f>IF(ISNUMBER(A542),INDEX(Настройки!$K$8:$K$19,MONTH(A542))&amp;" "&amp;YEAR(A542),"")</f>
        <v/>
      </c>
      <c r="K542" s="35" t="str">
        <f>IF(C542="","",IFERROR(INDEX(Категории!$B$5:$B$47,MATCH(C542,Категории!$A$5:$A$47,0)),"?"))</f>
        <v/>
      </c>
      <c r="L542" s="34" t="str">
        <f>IF(C542="","",IFERROR(INDEX(Категории!$C$5:$C$47,MATCH(C542,Категории!$A$5:$A$47,0)),"?"))</f>
        <v/>
      </c>
      <c r="M542" s="34" t="str">
        <f>IF(AND(A542="",B542="",C542="",D542=""),"",IF(A542="","! нет даты",IF(NOT(ISNUMBER(A542)),"! дата текстом",IF(YEAR(A542)&lt;&gt;Настройки!$B$4,"! другой год",IF(C542="","! нет категории",IF(K542="?","! категории нет в списке",IF(D542="","! нет суммы",IF(NOT(ISNUMBER(D542)),"! сумма текстом",IF(COUNTIFS($A$6:A542,A542,$C$6:C542,C542,$D$6:D542,D542,$B$6:B542,B542)&gt;1,"! возможен дубль","ok")))))))))</f>
        <v/>
      </c>
    </row>
    <row r="543" spans="1:13" ht="15" customHeight="1">
      <c r="A543" s="30"/>
      <c r="B543" s="31"/>
      <c r="C543" s="32"/>
      <c r="D543" s="33"/>
      <c r="E543" s="32"/>
      <c r="F543" s="32"/>
      <c r="G543" s="32"/>
      <c r="H543" s="32"/>
      <c r="I543" s="31"/>
      <c r="J543" s="34" t="str">
        <f>IF(ISNUMBER(A543),INDEX(Настройки!$K$8:$K$19,MONTH(A543))&amp;" "&amp;YEAR(A543),"")</f>
        <v/>
      </c>
      <c r="K543" s="35" t="str">
        <f>IF(C543="","",IFERROR(INDEX(Категории!$B$5:$B$47,MATCH(C543,Категории!$A$5:$A$47,0)),"?"))</f>
        <v/>
      </c>
      <c r="L543" s="34" t="str">
        <f>IF(C543="","",IFERROR(INDEX(Категории!$C$5:$C$47,MATCH(C543,Категории!$A$5:$A$47,0)),"?"))</f>
        <v/>
      </c>
      <c r="M543" s="34" t="str">
        <f>IF(AND(A543="",B543="",C543="",D543=""),"",IF(A543="","! нет даты",IF(NOT(ISNUMBER(A543)),"! дата текстом",IF(YEAR(A543)&lt;&gt;Настройки!$B$4,"! другой год",IF(C543="","! нет категории",IF(K543="?","! категории нет в списке",IF(D543="","! нет суммы",IF(NOT(ISNUMBER(D543)),"! сумма текстом",IF(COUNTIFS($A$6:A543,A543,$C$6:C543,C543,$D$6:D543,D543,$B$6:B543,B543)&gt;1,"! возможен дубль","ok")))))))))</f>
        <v/>
      </c>
    </row>
    <row r="544" spans="1:13" ht="15" customHeight="1">
      <c r="A544" s="30"/>
      <c r="B544" s="31"/>
      <c r="C544" s="32"/>
      <c r="D544" s="33"/>
      <c r="E544" s="32"/>
      <c r="F544" s="32"/>
      <c r="G544" s="32"/>
      <c r="H544" s="32"/>
      <c r="I544" s="31"/>
      <c r="J544" s="34" t="str">
        <f>IF(ISNUMBER(A544),INDEX(Настройки!$K$8:$K$19,MONTH(A544))&amp;" "&amp;YEAR(A544),"")</f>
        <v/>
      </c>
      <c r="K544" s="35" t="str">
        <f>IF(C544="","",IFERROR(INDEX(Категории!$B$5:$B$47,MATCH(C544,Категории!$A$5:$A$47,0)),"?"))</f>
        <v/>
      </c>
      <c r="L544" s="34" t="str">
        <f>IF(C544="","",IFERROR(INDEX(Категории!$C$5:$C$47,MATCH(C544,Категории!$A$5:$A$47,0)),"?"))</f>
        <v/>
      </c>
      <c r="M544" s="34" t="str">
        <f>IF(AND(A544="",B544="",C544="",D544=""),"",IF(A544="","! нет даты",IF(NOT(ISNUMBER(A544)),"! дата текстом",IF(YEAR(A544)&lt;&gt;Настройки!$B$4,"! другой год",IF(C544="","! нет категории",IF(K544="?","! категории нет в списке",IF(D544="","! нет суммы",IF(NOT(ISNUMBER(D544)),"! сумма текстом",IF(COUNTIFS($A$6:A544,A544,$C$6:C544,C544,$D$6:D544,D544,$B$6:B544,B544)&gt;1,"! возможен дубль","ok")))))))))</f>
        <v/>
      </c>
    </row>
    <row r="545" spans="1:13" ht="15" customHeight="1">
      <c r="A545" s="30"/>
      <c r="B545" s="31"/>
      <c r="C545" s="32"/>
      <c r="D545" s="33"/>
      <c r="E545" s="32"/>
      <c r="F545" s="32"/>
      <c r="G545" s="32"/>
      <c r="H545" s="32"/>
      <c r="I545" s="31"/>
      <c r="J545" s="34" t="str">
        <f>IF(ISNUMBER(A545),INDEX(Настройки!$K$8:$K$19,MONTH(A545))&amp;" "&amp;YEAR(A545),"")</f>
        <v/>
      </c>
      <c r="K545" s="35" t="str">
        <f>IF(C545="","",IFERROR(INDEX(Категории!$B$5:$B$47,MATCH(C545,Категории!$A$5:$A$47,0)),"?"))</f>
        <v/>
      </c>
      <c r="L545" s="34" t="str">
        <f>IF(C545="","",IFERROR(INDEX(Категории!$C$5:$C$47,MATCH(C545,Категории!$A$5:$A$47,0)),"?"))</f>
        <v/>
      </c>
      <c r="M545" s="34" t="str">
        <f>IF(AND(A545="",B545="",C545="",D545=""),"",IF(A545="","! нет даты",IF(NOT(ISNUMBER(A545)),"! дата текстом",IF(YEAR(A545)&lt;&gt;Настройки!$B$4,"! другой год",IF(C545="","! нет категории",IF(K545="?","! категории нет в списке",IF(D545="","! нет суммы",IF(NOT(ISNUMBER(D545)),"! сумма текстом",IF(COUNTIFS($A$6:A545,A545,$C$6:C545,C545,$D$6:D545,D545,$B$6:B545,B545)&gt;1,"! возможен дубль","ok")))))))))</f>
        <v/>
      </c>
    </row>
    <row r="546" spans="1:13" ht="15" customHeight="1">
      <c r="A546" s="30"/>
      <c r="B546" s="31"/>
      <c r="C546" s="32"/>
      <c r="D546" s="33"/>
      <c r="E546" s="32"/>
      <c r="F546" s="32"/>
      <c r="G546" s="32"/>
      <c r="H546" s="32"/>
      <c r="I546" s="31"/>
      <c r="J546" s="34" t="str">
        <f>IF(ISNUMBER(A546),INDEX(Настройки!$K$8:$K$19,MONTH(A546))&amp;" "&amp;YEAR(A546),"")</f>
        <v/>
      </c>
      <c r="K546" s="35" t="str">
        <f>IF(C546="","",IFERROR(INDEX(Категории!$B$5:$B$47,MATCH(C546,Категории!$A$5:$A$47,0)),"?"))</f>
        <v/>
      </c>
      <c r="L546" s="34" t="str">
        <f>IF(C546="","",IFERROR(INDEX(Категории!$C$5:$C$47,MATCH(C546,Категории!$A$5:$A$47,0)),"?"))</f>
        <v/>
      </c>
      <c r="M546" s="34" t="str">
        <f>IF(AND(A546="",B546="",C546="",D546=""),"",IF(A546="","! нет даты",IF(NOT(ISNUMBER(A546)),"! дата текстом",IF(YEAR(A546)&lt;&gt;Настройки!$B$4,"! другой год",IF(C546="","! нет категории",IF(K546="?","! категории нет в списке",IF(D546="","! нет суммы",IF(NOT(ISNUMBER(D546)),"! сумма текстом",IF(COUNTIFS($A$6:A546,A546,$C$6:C546,C546,$D$6:D546,D546,$B$6:B546,B546)&gt;1,"! возможен дубль","ok")))))))))</f>
        <v/>
      </c>
    </row>
    <row r="547" spans="1:13" ht="15" customHeight="1">
      <c r="A547" s="30"/>
      <c r="B547" s="31"/>
      <c r="C547" s="32"/>
      <c r="D547" s="33"/>
      <c r="E547" s="32"/>
      <c r="F547" s="32"/>
      <c r="G547" s="32"/>
      <c r="H547" s="32"/>
      <c r="I547" s="31"/>
      <c r="J547" s="34" t="str">
        <f>IF(ISNUMBER(A547),INDEX(Настройки!$K$8:$K$19,MONTH(A547))&amp;" "&amp;YEAR(A547),"")</f>
        <v/>
      </c>
      <c r="K547" s="35" t="str">
        <f>IF(C547="","",IFERROR(INDEX(Категории!$B$5:$B$47,MATCH(C547,Категории!$A$5:$A$47,0)),"?"))</f>
        <v/>
      </c>
      <c r="L547" s="34" t="str">
        <f>IF(C547="","",IFERROR(INDEX(Категории!$C$5:$C$47,MATCH(C547,Категории!$A$5:$A$47,0)),"?"))</f>
        <v/>
      </c>
      <c r="M547" s="34" t="str">
        <f>IF(AND(A547="",B547="",C547="",D547=""),"",IF(A547="","! нет даты",IF(NOT(ISNUMBER(A547)),"! дата текстом",IF(YEAR(A547)&lt;&gt;Настройки!$B$4,"! другой год",IF(C547="","! нет категории",IF(K547="?","! категории нет в списке",IF(D547="","! нет суммы",IF(NOT(ISNUMBER(D547)),"! сумма текстом",IF(COUNTIFS($A$6:A547,A547,$C$6:C547,C547,$D$6:D547,D547,$B$6:B547,B547)&gt;1,"! возможен дубль","ok")))))))))</f>
        <v/>
      </c>
    </row>
    <row r="548" spans="1:13" ht="15" customHeight="1">
      <c r="A548" s="30"/>
      <c r="B548" s="31"/>
      <c r="C548" s="32"/>
      <c r="D548" s="33"/>
      <c r="E548" s="32"/>
      <c r="F548" s="32"/>
      <c r="G548" s="32"/>
      <c r="H548" s="32"/>
      <c r="I548" s="31"/>
      <c r="J548" s="34" t="str">
        <f>IF(ISNUMBER(A548),INDEX(Настройки!$K$8:$K$19,MONTH(A548))&amp;" "&amp;YEAR(A548),"")</f>
        <v/>
      </c>
      <c r="K548" s="35" t="str">
        <f>IF(C548="","",IFERROR(INDEX(Категории!$B$5:$B$47,MATCH(C548,Категории!$A$5:$A$47,0)),"?"))</f>
        <v/>
      </c>
      <c r="L548" s="34" t="str">
        <f>IF(C548="","",IFERROR(INDEX(Категории!$C$5:$C$47,MATCH(C548,Категории!$A$5:$A$47,0)),"?"))</f>
        <v/>
      </c>
      <c r="M548" s="34" t="str">
        <f>IF(AND(A548="",B548="",C548="",D548=""),"",IF(A548="","! нет даты",IF(NOT(ISNUMBER(A548)),"! дата текстом",IF(YEAR(A548)&lt;&gt;Настройки!$B$4,"! другой год",IF(C548="","! нет категории",IF(K548="?","! категории нет в списке",IF(D548="","! нет суммы",IF(NOT(ISNUMBER(D548)),"! сумма текстом",IF(COUNTIFS($A$6:A548,A548,$C$6:C548,C548,$D$6:D548,D548,$B$6:B548,B548)&gt;1,"! возможен дубль","ok")))))))))</f>
        <v/>
      </c>
    </row>
    <row r="549" spans="1:13" ht="15" customHeight="1">
      <c r="A549" s="30"/>
      <c r="B549" s="31"/>
      <c r="C549" s="32"/>
      <c r="D549" s="33"/>
      <c r="E549" s="32"/>
      <c r="F549" s="32"/>
      <c r="G549" s="32"/>
      <c r="H549" s="32"/>
      <c r="I549" s="31"/>
      <c r="J549" s="34" t="str">
        <f>IF(ISNUMBER(A549),INDEX(Настройки!$K$8:$K$19,MONTH(A549))&amp;" "&amp;YEAR(A549),"")</f>
        <v/>
      </c>
      <c r="K549" s="35" t="str">
        <f>IF(C549="","",IFERROR(INDEX(Категории!$B$5:$B$47,MATCH(C549,Категории!$A$5:$A$47,0)),"?"))</f>
        <v/>
      </c>
      <c r="L549" s="34" t="str">
        <f>IF(C549="","",IFERROR(INDEX(Категории!$C$5:$C$47,MATCH(C549,Категории!$A$5:$A$47,0)),"?"))</f>
        <v/>
      </c>
      <c r="M549" s="34" t="str">
        <f>IF(AND(A549="",B549="",C549="",D549=""),"",IF(A549="","! нет даты",IF(NOT(ISNUMBER(A549)),"! дата текстом",IF(YEAR(A549)&lt;&gt;Настройки!$B$4,"! другой год",IF(C549="","! нет категории",IF(K549="?","! категории нет в списке",IF(D549="","! нет суммы",IF(NOT(ISNUMBER(D549)),"! сумма текстом",IF(COUNTIFS($A$6:A549,A549,$C$6:C549,C549,$D$6:D549,D549,$B$6:B549,B549)&gt;1,"! возможен дубль","ok")))))))))</f>
        <v/>
      </c>
    </row>
    <row r="550" spans="1:13" ht="15" customHeight="1">
      <c r="A550" s="30"/>
      <c r="B550" s="31"/>
      <c r="C550" s="32"/>
      <c r="D550" s="33"/>
      <c r="E550" s="32"/>
      <c r="F550" s="32"/>
      <c r="G550" s="32"/>
      <c r="H550" s="32"/>
      <c r="I550" s="31"/>
      <c r="J550" s="34" t="str">
        <f>IF(ISNUMBER(A550),INDEX(Настройки!$K$8:$K$19,MONTH(A550))&amp;" "&amp;YEAR(A550),"")</f>
        <v/>
      </c>
      <c r="K550" s="35" t="str">
        <f>IF(C550="","",IFERROR(INDEX(Категории!$B$5:$B$47,MATCH(C550,Категории!$A$5:$A$47,0)),"?"))</f>
        <v/>
      </c>
      <c r="L550" s="34" t="str">
        <f>IF(C550="","",IFERROR(INDEX(Категории!$C$5:$C$47,MATCH(C550,Категории!$A$5:$A$47,0)),"?"))</f>
        <v/>
      </c>
      <c r="M550" s="34" t="str">
        <f>IF(AND(A550="",B550="",C550="",D550=""),"",IF(A550="","! нет даты",IF(NOT(ISNUMBER(A550)),"! дата текстом",IF(YEAR(A550)&lt;&gt;Настройки!$B$4,"! другой год",IF(C550="","! нет категории",IF(K550="?","! категории нет в списке",IF(D550="","! нет суммы",IF(NOT(ISNUMBER(D550)),"! сумма текстом",IF(COUNTIFS($A$6:A550,A550,$C$6:C550,C550,$D$6:D550,D550,$B$6:B550,B550)&gt;1,"! возможен дубль","ok")))))))))</f>
        <v/>
      </c>
    </row>
    <row r="551" spans="1:13" ht="15" customHeight="1">
      <c r="A551" s="30"/>
      <c r="B551" s="31"/>
      <c r="C551" s="32"/>
      <c r="D551" s="33"/>
      <c r="E551" s="32"/>
      <c r="F551" s="32"/>
      <c r="G551" s="32"/>
      <c r="H551" s="32"/>
      <c r="I551" s="31"/>
      <c r="J551" s="34" t="str">
        <f>IF(ISNUMBER(A551),INDEX(Настройки!$K$8:$K$19,MONTH(A551))&amp;" "&amp;YEAR(A551),"")</f>
        <v/>
      </c>
      <c r="K551" s="35" t="str">
        <f>IF(C551="","",IFERROR(INDEX(Категории!$B$5:$B$47,MATCH(C551,Категории!$A$5:$A$47,0)),"?"))</f>
        <v/>
      </c>
      <c r="L551" s="34" t="str">
        <f>IF(C551="","",IFERROR(INDEX(Категории!$C$5:$C$47,MATCH(C551,Категории!$A$5:$A$47,0)),"?"))</f>
        <v/>
      </c>
      <c r="M551" s="34" t="str">
        <f>IF(AND(A551="",B551="",C551="",D551=""),"",IF(A551="","! нет даты",IF(NOT(ISNUMBER(A551)),"! дата текстом",IF(YEAR(A551)&lt;&gt;Настройки!$B$4,"! другой год",IF(C551="","! нет категории",IF(K551="?","! категории нет в списке",IF(D551="","! нет суммы",IF(NOT(ISNUMBER(D551)),"! сумма текстом",IF(COUNTIFS($A$6:A551,A551,$C$6:C551,C551,$D$6:D551,D551,$B$6:B551,B551)&gt;1,"! возможен дубль","ok")))))))))</f>
        <v/>
      </c>
    </row>
    <row r="552" spans="1:13" ht="15" customHeight="1">
      <c r="A552" s="30"/>
      <c r="B552" s="31"/>
      <c r="C552" s="32"/>
      <c r="D552" s="33"/>
      <c r="E552" s="32"/>
      <c r="F552" s="32"/>
      <c r="G552" s="32"/>
      <c r="H552" s="32"/>
      <c r="I552" s="31"/>
      <c r="J552" s="34" t="str">
        <f>IF(ISNUMBER(A552),INDEX(Настройки!$K$8:$K$19,MONTH(A552))&amp;" "&amp;YEAR(A552),"")</f>
        <v/>
      </c>
      <c r="K552" s="35" t="str">
        <f>IF(C552="","",IFERROR(INDEX(Категории!$B$5:$B$47,MATCH(C552,Категории!$A$5:$A$47,0)),"?"))</f>
        <v/>
      </c>
      <c r="L552" s="34" t="str">
        <f>IF(C552="","",IFERROR(INDEX(Категории!$C$5:$C$47,MATCH(C552,Категории!$A$5:$A$47,0)),"?"))</f>
        <v/>
      </c>
      <c r="M552" s="34" t="str">
        <f>IF(AND(A552="",B552="",C552="",D552=""),"",IF(A552="","! нет даты",IF(NOT(ISNUMBER(A552)),"! дата текстом",IF(YEAR(A552)&lt;&gt;Настройки!$B$4,"! другой год",IF(C552="","! нет категории",IF(K552="?","! категории нет в списке",IF(D552="","! нет суммы",IF(NOT(ISNUMBER(D552)),"! сумма текстом",IF(COUNTIFS($A$6:A552,A552,$C$6:C552,C552,$D$6:D552,D552,$B$6:B552,B552)&gt;1,"! возможен дубль","ok")))))))))</f>
        <v/>
      </c>
    </row>
    <row r="553" spans="1:13" ht="15" customHeight="1">
      <c r="A553" s="30"/>
      <c r="B553" s="31"/>
      <c r="C553" s="32"/>
      <c r="D553" s="33"/>
      <c r="E553" s="32"/>
      <c r="F553" s="32"/>
      <c r="G553" s="32"/>
      <c r="H553" s="32"/>
      <c r="I553" s="31"/>
      <c r="J553" s="34" t="str">
        <f>IF(ISNUMBER(A553),INDEX(Настройки!$K$8:$K$19,MONTH(A553))&amp;" "&amp;YEAR(A553),"")</f>
        <v/>
      </c>
      <c r="K553" s="35" t="str">
        <f>IF(C553="","",IFERROR(INDEX(Категории!$B$5:$B$47,MATCH(C553,Категории!$A$5:$A$47,0)),"?"))</f>
        <v/>
      </c>
      <c r="L553" s="34" t="str">
        <f>IF(C553="","",IFERROR(INDEX(Категории!$C$5:$C$47,MATCH(C553,Категории!$A$5:$A$47,0)),"?"))</f>
        <v/>
      </c>
      <c r="M553" s="34" t="str">
        <f>IF(AND(A553="",B553="",C553="",D553=""),"",IF(A553="","! нет даты",IF(NOT(ISNUMBER(A553)),"! дата текстом",IF(YEAR(A553)&lt;&gt;Настройки!$B$4,"! другой год",IF(C553="","! нет категории",IF(K553="?","! категории нет в списке",IF(D553="","! нет суммы",IF(NOT(ISNUMBER(D553)),"! сумма текстом",IF(COUNTIFS($A$6:A553,A553,$C$6:C553,C553,$D$6:D553,D553,$B$6:B553,B553)&gt;1,"! возможен дубль","ok")))))))))</f>
        <v/>
      </c>
    </row>
    <row r="554" spans="1:13" ht="15" customHeight="1">
      <c r="A554" s="30"/>
      <c r="B554" s="31"/>
      <c r="C554" s="32"/>
      <c r="D554" s="33"/>
      <c r="E554" s="32"/>
      <c r="F554" s="32"/>
      <c r="G554" s="32"/>
      <c r="H554" s="32"/>
      <c r="I554" s="31"/>
      <c r="J554" s="34" t="str">
        <f>IF(ISNUMBER(A554),INDEX(Настройки!$K$8:$K$19,MONTH(A554))&amp;" "&amp;YEAR(A554),"")</f>
        <v/>
      </c>
      <c r="K554" s="35" t="str">
        <f>IF(C554="","",IFERROR(INDEX(Категории!$B$5:$B$47,MATCH(C554,Категории!$A$5:$A$47,0)),"?"))</f>
        <v/>
      </c>
      <c r="L554" s="34" t="str">
        <f>IF(C554="","",IFERROR(INDEX(Категории!$C$5:$C$47,MATCH(C554,Категории!$A$5:$A$47,0)),"?"))</f>
        <v/>
      </c>
      <c r="M554" s="34" t="str">
        <f>IF(AND(A554="",B554="",C554="",D554=""),"",IF(A554="","! нет даты",IF(NOT(ISNUMBER(A554)),"! дата текстом",IF(YEAR(A554)&lt;&gt;Настройки!$B$4,"! другой год",IF(C554="","! нет категории",IF(K554="?","! категории нет в списке",IF(D554="","! нет суммы",IF(NOT(ISNUMBER(D554)),"! сумма текстом",IF(COUNTIFS($A$6:A554,A554,$C$6:C554,C554,$D$6:D554,D554,$B$6:B554,B554)&gt;1,"! возможен дубль","ok")))))))))</f>
        <v/>
      </c>
    </row>
    <row r="555" spans="1:13" ht="15" customHeight="1">
      <c r="A555" s="30"/>
      <c r="B555" s="31"/>
      <c r="C555" s="32"/>
      <c r="D555" s="33"/>
      <c r="E555" s="32"/>
      <c r="F555" s="32"/>
      <c r="G555" s="32"/>
      <c r="H555" s="32"/>
      <c r="I555" s="31"/>
      <c r="J555" s="34" t="str">
        <f>IF(ISNUMBER(A555),INDEX(Настройки!$K$8:$K$19,MONTH(A555))&amp;" "&amp;YEAR(A555),"")</f>
        <v/>
      </c>
      <c r="K555" s="35" t="str">
        <f>IF(C555="","",IFERROR(INDEX(Категории!$B$5:$B$47,MATCH(C555,Категории!$A$5:$A$47,0)),"?"))</f>
        <v/>
      </c>
      <c r="L555" s="34" t="str">
        <f>IF(C555="","",IFERROR(INDEX(Категории!$C$5:$C$47,MATCH(C555,Категории!$A$5:$A$47,0)),"?"))</f>
        <v/>
      </c>
      <c r="M555" s="34" t="str">
        <f>IF(AND(A555="",B555="",C555="",D555=""),"",IF(A555="","! нет даты",IF(NOT(ISNUMBER(A555)),"! дата текстом",IF(YEAR(A555)&lt;&gt;Настройки!$B$4,"! другой год",IF(C555="","! нет категории",IF(K555="?","! категории нет в списке",IF(D555="","! нет суммы",IF(NOT(ISNUMBER(D555)),"! сумма текстом",IF(COUNTIFS($A$6:A555,A555,$C$6:C555,C555,$D$6:D555,D555,$B$6:B555,B555)&gt;1,"! возможен дубль","ok")))))))))</f>
        <v/>
      </c>
    </row>
    <row r="556" spans="1:13" ht="15" customHeight="1">
      <c r="A556" s="30"/>
      <c r="B556" s="31"/>
      <c r="C556" s="32"/>
      <c r="D556" s="33"/>
      <c r="E556" s="32"/>
      <c r="F556" s="32"/>
      <c r="G556" s="32"/>
      <c r="H556" s="32"/>
      <c r="I556" s="31"/>
      <c r="J556" s="34" t="str">
        <f>IF(ISNUMBER(A556),INDEX(Настройки!$K$8:$K$19,MONTH(A556))&amp;" "&amp;YEAR(A556),"")</f>
        <v/>
      </c>
      <c r="K556" s="35" t="str">
        <f>IF(C556="","",IFERROR(INDEX(Категории!$B$5:$B$47,MATCH(C556,Категории!$A$5:$A$47,0)),"?"))</f>
        <v/>
      </c>
      <c r="L556" s="34" t="str">
        <f>IF(C556="","",IFERROR(INDEX(Категории!$C$5:$C$47,MATCH(C556,Категории!$A$5:$A$47,0)),"?"))</f>
        <v/>
      </c>
      <c r="M556" s="34" t="str">
        <f>IF(AND(A556="",B556="",C556="",D556=""),"",IF(A556="","! нет даты",IF(NOT(ISNUMBER(A556)),"! дата текстом",IF(YEAR(A556)&lt;&gt;Настройки!$B$4,"! другой год",IF(C556="","! нет категории",IF(K556="?","! категории нет в списке",IF(D556="","! нет суммы",IF(NOT(ISNUMBER(D556)),"! сумма текстом",IF(COUNTIFS($A$6:A556,A556,$C$6:C556,C556,$D$6:D556,D556,$B$6:B556,B556)&gt;1,"! возможен дубль","ok")))))))))</f>
        <v/>
      </c>
    </row>
    <row r="557" spans="1:13" ht="15" customHeight="1">
      <c r="A557" s="30"/>
      <c r="B557" s="31"/>
      <c r="C557" s="32"/>
      <c r="D557" s="33"/>
      <c r="E557" s="32"/>
      <c r="F557" s="32"/>
      <c r="G557" s="32"/>
      <c r="H557" s="32"/>
      <c r="I557" s="31"/>
      <c r="J557" s="34" t="str">
        <f>IF(ISNUMBER(A557),INDEX(Настройки!$K$8:$K$19,MONTH(A557))&amp;" "&amp;YEAR(A557),"")</f>
        <v/>
      </c>
      <c r="K557" s="35" t="str">
        <f>IF(C557="","",IFERROR(INDEX(Категории!$B$5:$B$47,MATCH(C557,Категории!$A$5:$A$47,0)),"?"))</f>
        <v/>
      </c>
      <c r="L557" s="34" t="str">
        <f>IF(C557="","",IFERROR(INDEX(Категории!$C$5:$C$47,MATCH(C557,Категории!$A$5:$A$47,0)),"?"))</f>
        <v/>
      </c>
      <c r="M557" s="34" t="str">
        <f>IF(AND(A557="",B557="",C557="",D557=""),"",IF(A557="","! нет даты",IF(NOT(ISNUMBER(A557)),"! дата текстом",IF(YEAR(A557)&lt;&gt;Настройки!$B$4,"! другой год",IF(C557="","! нет категории",IF(K557="?","! категории нет в списке",IF(D557="","! нет суммы",IF(NOT(ISNUMBER(D557)),"! сумма текстом",IF(COUNTIFS($A$6:A557,A557,$C$6:C557,C557,$D$6:D557,D557,$B$6:B557,B557)&gt;1,"! возможен дубль","ok")))))))))</f>
        <v/>
      </c>
    </row>
    <row r="558" spans="1:13" ht="15" customHeight="1">
      <c r="A558" s="30"/>
      <c r="B558" s="31"/>
      <c r="C558" s="32"/>
      <c r="D558" s="33"/>
      <c r="E558" s="32"/>
      <c r="F558" s="32"/>
      <c r="G558" s="32"/>
      <c r="H558" s="32"/>
      <c r="I558" s="31"/>
      <c r="J558" s="34" t="str">
        <f>IF(ISNUMBER(A558),INDEX(Настройки!$K$8:$K$19,MONTH(A558))&amp;" "&amp;YEAR(A558),"")</f>
        <v/>
      </c>
      <c r="K558" s="35" t="str">
        <f>IF(C558="","",IFERROR(INDEX(Категории!$B$5:$B$47,MATCH(C558,Категории!$A$5:$A$47,0)),"?"))</f>
        <v/>
      </c>
      <c r="L558" s="34" t="str">
        <f>IF(C558="","",IFERROR(INDEX(Категории!$C$5:$C$47,MATCH(C558,Категории!$A$5:$A$47,0)),"?"))</f>
        <v/>
      </c>
      <c r="M558" s="34" t="str">
        <f>IF(AND(A558="",B558="",C558="",D558=""),"",IF(A558="","! нет даты",IF(NOT(ISNUMBER(A558)),"! дата текстом",IF(YEAR(A558)&lt;&gt;Настройки!$B$4,"! другой год",IF(C558="","! нет категории",IF(K558="?","! категории нет в списке",IF(D558="","! нет суммы",IF(NOT(ISNUMBER(D558)),"! сумма текстом",IF(COUNTIFS($A$6:A558,A558,$C$6:C558,C558,$D$6:D558,D558,$B$6:B558,B558)&gt;1,"! возможен дубль","ok")))))))))</f>
        <v/>
      </c>
    </row>
    <row r="559" spans="1:13" ht="15" customHeight="1">
      <c r="A559" s="30"/>
      <c r="B559" s="31"/>
      <c r="C559" s="32"/>
      <c r="D559" s="33"/>
      <c r="E559" s="32"/>
      <c r="F559" s="32"/>
      <c r="G559" s="32"/>
      <c r="H559" s="32"/>
      <c r="I559" s="31"/>
      <c r="J559" s="34" t="str">
        <f>IF(ISNUMBER(A559),INDEX(Настройки!$K$8:$K$19,MONTH(A559))&amp;" "&amp;YEAR(A559),"")</f>
        <v/>
      </c>
      <c r="K559" s="35" t="str">
        <f>IF(C559="","",IFERROR(INDEX(Категории!$B$5:$B$47,MATCH(C559,Категории!$A$5:$A$47,0)),"?"))</f>
        <v/>
      </c>
      <c r="L559" s="34" t="str">
        <f>IF(C559="","",IFERROR(INDEX(Категории!$C$5:$C$47,MATCH(C559,Категории!$A$5:$A$47,0)),"?"))</f>
        <v/>
      </c>
      <c r="M559" s="34" t="str">
        <f>IF(AND(A559="",B559="",C559="",D559=""),"",IF(A559="","! нет даты",IF(NOT(ISNUMBER(A559)),"! дата текстом",IF(YEAR(A559)&lt;&gt;Настройки!$B$4,"! другой год",IF(C559="","! нет категории",IF(K559="?","! категории нет в списке",IF(D559="","! нет суммы",IF(NOT(ISNUMBER(D559)),"! сумма текстом",IF(COUNTIFS($A$6:A559,A559,$C$6:C559,C559,$D$6:D559,D559,$B$6:B559,B559)&gt;1,"! возможен дубль","ok")))))))))</f>
        <v/>
      </c>
    </row>
    <row r="560" spans="1:13" ht="15" customHeight="1">
      <c r="A560" s="30"/>
      <c r="B560" s="31"/>
      <c r="C560" s="32"/>
      <c r="D560" s="33"/>
      <c r="E560" s="32"/>
      <c r="F560" s="32"/>
      <c r="G560" s="32"/>
      <c r="H560" s="32"/>
      <c r="I560" s="31"/>
      <c r="J560" s="34" t="str">
        <f>IF(ISNUMBER(A560),INDEX(Настройки!$K$8:$K$19,MONTH(A560))&amp;" "&amp;YEAR(A560),"")</f>
        <v/>
      </c>
      <c r="K560" s="35" t="str">
        <f>IF(C560="","",IFERROR(INDEX(Категории!$B$5:$B$47,MATCH(C560,Категории!$A$5:$A$47,0)),"?"))</f>
        <v/>
      </c>
      <c r="L560" s="34" t="str">
        <f>IF(C560="","",IFERROR(INDEX(Категории!$C$5:$C$47,MATCH(C560,Категории!$A$5:$A$47,0)),"?"))</f>
        <v/>
      </c>
      <c r="M560" s="34" t="str">
        <f>IF(AND(A560="",B560="",C560="",D560=""),"",IF(A560="","! нет даты",IF(NOT(ISNUMBER(A560)),"! дата текстом",IF(YEAR(A560)&lt;&gt;Настройки!$B$4,"! другой год",IF(C560="","! нет категории",IF(K560="?","! категории нет в списке",IF(D560="","! нет суммы",IF(NOT(ISNUMBER(D560)),"! сумма текстом",IF(COUNTIFS($A$6:A560,A560,$C$6:C560,C560,$D$6:D560,D560,$B$6:B560,B560)&gt;1,"! возможен дубль","ok")))))))))</f>
        <v/>
      </c>
    </row>
    <row r="561" spans="1:13" ht="15" customHeight="1">
      <c r="A561" s="30"/>
      <c r="B561" s="31"/>
      <c r="C561" s="32"/>
      <c r="D561" s="33"/>
      <c r="E561" s="32"/>
      <c r="F561" s="32"/>
      <c r="G561" s="32"/>
      <c r="H561" s="32"/>
      <c r="I561" s="31"/>
      <c r="J561" s="34" t="str">
        <f>IF(ISNUMBER(A561),INDEX(Настройки!$K$8:$K$19,MONTH(A561))&amp;" "&amp;YEAR(A561),"")</f>
        <v/>
      </c>
      <c r="K561" s="35" t="str">
        <f>IF(C561="","",IFERROR(INDEX(Категории!$B$5:$B$47,MATCH(C561,Категории!$A$5:$A$47,0)),"?"))</f>
        <v/>
      </c>
      <c r="L561" s="34" t="str">
        <f>IF(C561="","",IFERROR(INDEX(Категории!$C$5:$C$47,MATCH(C561,Категории!$A$5:$A$47,0)),"?"))</f>
        <v/>
      </c>
      <c r="M561" s="34" t="str">
        <f>IF(AND(A561="",B561="",C561="",D561=""),"",IF(A561="","! нет даты",IF(NOT(ISNUMBER(A561)),"! дата текстом",IF(YEAR(A561)&lt;&gt;Настройки!$B$4,"! другой год",IF(C561="","! нет категории",IF(K561="?","! категории нет в списке",IF(D561="","! нет суммы",IF(NOT(ISNUMBER(D561)),"! сумма текстом",IF(COUNTIFS($A$6:A561,A561,$C$6:C561,C561,$D$6:D561,D561,$B$6:B561,B561)&gt;1,"! возможен дубль","ok")))))))))</f>
        <v/>
      </c>
    </row>
    <row r="562" spans="1:13" ht="15" customHeight="1">
      <c r="A562" s="30"/>
      <c r="B562" s="31"/>
      <c r="C562" s="32"/>
      <c r="D562" s="33"/>
      <c r="E562" s="32"/>
      <c r="F562" s="32"/>
      <c r="G562" s="32"/>
      <c r="H562" s="32"/>
      <c r="I562" s="31"/>
      <c r="J562" s="34" t="str">
        <f>IF(ISNUMBER(A562),INDEX(Настройки!$K$8:$K$19,MONTH(A562))&amp;" "&amp;YEAR(A562),"")</f>
        <v/>
      </c>
      <c r="K562" s="35" t="str">
        <f>IF(C562="","",IFERROR(INDEX(Категории!$B$5:$B$47,MATCH(C562,Категории!$A$5:$A$47,0)),"?"))</f>
        <v/>
      </c>
      <c r="L562" s="34" t="str">
        <f>IF(C562="","",IFERROR(INDEX(Категории!$C$5:$C$47,MATCH(C562,Категории!$A$5:$A$47,0)),"?"))</f>
        <v/>
      </c>
      <c r="M562" s="34" t="str">
        <f>IF(AND(A562="",B562="",C562="",D562=""),"",IF(A562="","! нет даты",IF(NOT(ISNUMBER(A562)),"! дата текстом",IF(YEAR(A562)&lt;&gt;Настройки!$B$4,"! другой год",IF(C562="","! нет категории",IF(K562="?","! категории нет в списке",IF(D562="","! нет суммы",IF(NOT(ISNUMBER(D562)),"! сумма текстом",IF(COUNTIFS($A$6:A562,A562,$C$6:C562,C562,$D$6:D562,D562,$B$6:B562,B562)&gt;1,"! возможен дубль","ok")))))))))</f>
        <v/>
      </c>
    </row>
    <row r="563" spans="1:13" ht="15" customHeight="1">
      <c r="A563" s="30"/>
      <c r="B563" s="31"/>
      <c r="C563" s="32"/>
      <c r="D563" s="33"/>
      <c r="E563" s="32"/>
      <c r="F563" s="32"/>
      <c r="G563" s="32"/>
      <c r="H563" s="32"/>
      <c r="I563" s="31"/>
      <c r="J563" s="34" t="str">
        <f>IF(ISNUMBER(A563),INDEX(Настройки!$K$8:$K$19,MONTH(A563))&amp;" "&amp;YEAR(A563),"")</f>
        <v/>
      </c>
      <c r="K563" s="35" t="str">
        <f>IF(C563="","",IFERROR(INDEX(Категории!$B$5:$B$47,MATCH(C563,Категории!$A$5:$A$47,0)),"?"))</f>
        <v/>
      </c>
      <c r="L563" s="34" t="str">
        <f>IF(C563="","",IFERROR(INDEX(Категории!$C$5:$C$47,MATCH(C563,Категории!$A$5:$A$47,0)),"?"))</f>
        <v/>
      </c>
      <c r="M563" s="34" t="str">
        <f>IF(AND(A563="",B563="",C563="",D563=""),"",IF(A563="","! нет даты",IF(NOT(ISNUMBER(A563)),"! дата текстом",IF(YEAR(A563)&lt;&gt;Настройки!$B$4,"! другой год",IF(C563="","! нет категории",IF(K563="?","! категории нет в списке",IF(D563="","! нет суммы",IF(NOT(ISNUMBER(D563)),"! сумма текстом",IF(COUNTIFS($A$6:A563,A563,$C$6:C563,C563,$D$6:D563,D563,$B$6:B563,B563)&gt;1,"! возможен дубль","ok")))))))))</f>
        <v/>
      </c>
    </row>
    <row r="564" spans="1:13" ht="15" customHeight="1">
      <c r="A564" s="30"/>
      <c r="B564" s="31"/>
      <c r="C564" s="32"/>
      <c r="D564" s="33"/>
      <c r="E564" s="32"/>
      <c r="F564" s="32"/>
      <c r="G564" s="32"/>
      <c r="H564" s="32"/>
      <c r="I564" s="31"/>
      <c r="J564" s="34" t="str">
        <f>IF(ISNUMBER(A564),INDEX(Настройки!$K$8:$K$19,MONTH(A564))&amp;" "&amp;YEAR(A564),"")</f>
        <v/>
      </c>
      <c r="K564" s="35" t="str">
        <f>IF(C564="","",IFERROR(INDEX(Категории!$B$5:$B$47,MATCH(C564,Категории!$A$5:$A$47,0)),"?"))</f>
        <v/>
      </c>
      <c r="L564" s="34" t="str">
        <f>IF(C564="","",IFERROR(INDEX(Категории!$C$5:$C$47,MATCH(C564,Категории!$A$5:$A$47,0)),"?"))</f>
        <v/>
      </c>
      <c r="M564" s="34" t="str">
        <f>IF(AND(A564="",B564="",C564="",D564=""),"",IF(A564="","! нет даты",IF(NOT(ISNUMBER(A564)),"! дата текстом",IF(YEAR(A564)&lt;&gt;Настройки!$B$4,"! другой год",IF(C564="","! нет категории",IF(K564="?","! категории нет в списке",IF(D564="","! нет суммы",IF(NOT(ISNUMBER(D564)),"! сумма текстом",IF(COUNTIFS($A$6:A564,A564,$C$6:C564,C564,$D$6:D564,D564,$B$6:B564,B564)&gt;1,"! возможен дубль","ok")))))))))</f>
        <v/>
      </c>
    </row>
    <row r="565" spans="1:13" ht="15" customHeight="1">
      <c r="A565" s="30"/>
      <c r="B565" s="31"/>
      <c r="C565" s="32"/>
      <c r="D565" s="33"/>
      <c r="E565" s="32"/>
      <c r="F565" s="32"/>
      <c r="G565" s="32"/>
      <c r="H565" s="32"/>
      <c r="I565" s="31"/>
      <c r="J565" s="34" t="str">
        <f>IF(ISNUMBER(A565),INDEX(Настройки!$K$8:$K$19,MONTH(A565))&amp;" "&amp;YEAR(A565),"")</f>
        <v/>
      </c>
      <c r="K565" s="35" t="str">
        <f>IF(C565="","",IFERROR(INDEX(Категории!$B$5:$B$47,MATCH(C565,Категории!$A$5:$A$47,0)),"?"))</f>
        <v/>
      </c>
      <c r="L565" s="34" t="str">
        <f>IF(C565="","",IFERROR(INDEX(Категории!$C$5:$C$47,MATCH(C565,Категории!$A$5:$A$47,0)),"?"))</f>
        <v/>
      </c>
      <c r="M565" s="34" t="str">
        <f>IF(AND(A565="",B565="",C565="",D565=""),"",IF(A565="","! нет даты",IF(NOT(ISNUMBER(A565)),"! дата текстом",IF(YEAR(A565)&lt;&gt;Настройки!$B$4,"! другой год",IF(C565="","! нет категории",IF(K565="?","! категории нет в списке",IF(D565="","! нет суммы",IF(NOT(ISNUMBER(D565)),"! сумма текстом",IF(COUNTIFS($A$6:A565,A565,$C$6:C565,C565,$D$6:D565,D565,$B$6:B565,B565)&gt;1,"! возможен дубль","ok")))))))))</f>
        <v/>
      </c>
    </row>
    <row r="566" spans="1:13" ht="15" customHeight="1">
      <c r="A566" s="30"/>
      <c r="B566" s="31"/>
      <c r="C566" s="32"/>
      <c r="D566" s="33"/>
      <c r="E566" s="32"/>
      <c r="F566" s="32"/>
      <c r="G566" s="32"/>
      <c r="H566" s="32"/>
      <c r="I566" s="31"/>
      <c r="J566" s="34" t="str">
        <f>IF(ISNUMBER(A566),INDEX(Настройки!$K$8:$K$19,MONTH(A566))&amp;" "&amp;YEAR(A566),"")</f>
        <v/>
      </c>
      <c r="K566" s="35" t="str">
        <f>IF(C566="","",IFERROR(INDEX(Категории!$B$5:$B$47,MATCH(C566,Категории!$A$5:$A$47,0)),"?"))</f>
        <v/>
      </c>
      <c r="L566" s="34" t="str">
        <f>IF(C566="","",IFERROR(INDEX(Категории!$C$5:$C$47,MATCH(C566,Категории!$A$5:$A$47,0)),"?"))</f>
        <v/>
      </c>
      <c r="M566" s="34" t="str">
        <f>IF(AND(A566="",B566="",C566="",D566=""),"",IF(A566="","! нет даты",IF(NOT(ISNUMBER(A566)),"! дата текстом",IF(YEAR(A566)&lt;&gt;Настройки!$B$4,"! другой год",IF(C566="","! нет категории",IF(K566="?","! категории нет в списке",IF(D566="","! нет суммы",IF(NOT(ISNUMBER(D566)),"! сумма текстом",IF(COUNTIFS($A$6:A566,A566,$C$6:C566,C566,$D$6:D566,D566,$B$6:B566,B566)&gt;1,"! возможен дубль","ok")))))))))</f>
        <v/>
      </c>
    </row>
    <row r="567" spans="1:13" ht="15" customHeight="1">
      <c r="A567" s="30"/>
      <c r="B567" s="31"/>
      <c r="C567" s="32"/>
      <c r="D567" s="33"/>
      <c r="E567" s="32"/>
      <c r="F567" s="32"/>
      <c r="G567" s="32"/>
      <c r="H567" s="32"/>
      <c r="I567" s="31"/>
      <c r="J567" s="34" t="str">
        <f>IF(ISNUMBER(A567),INDEX(Настройки!$K$8:$K$19,MONTH(A567))&amp;" "&amp;YEAR(A567),"")</f>
        <v/>
      </c>
      <c r="K567" s="35" t="str">
        <f>IF(C567="","",IFERROR(INDEX(Категории!$B$5:$B$47,MATCH(C567,Категории!$A$5:$A$47,0)),"?"))</f>
        <v/>
      </c>
      <c r="L567" s="34" t="str">
        <f>IF(C567="","",IFERROR(INDEX(Категории!$C$5:$C$47,MATCH(C567,Категории!$A$5:$A$47,0)),"?"))</f>
        <v/>
      </c>
      <c r="M567" s="34" t="str">
        <f>IF(AND(A567="",B567="",C567="",D567=""),"",IF(A567="","! нет даты",IF(NOT(ISNUMBER(A567)),"! дата текстом",IF(YEAR(A567)&lt;&gt;Настройки!$B$4,"! другой год",IF(C567="","! нет категории",IF(K567="?","! категории нет в списке",IF(D567="","! нет суммы",IF(NOT(ISNUMBER(D567)),"! сумма текстом",IF(COUNTIFS($A$6:A567,A567,$C$6:C567,C567,$D$6:D567,D567,$B$6:B567,B567)&gt;1,"! возможен дубль","ok")))))))))</f>
        <v/>
      </c>
    </row>
    <row r="568" spans="1:13" ht="15" customHeight="1">
      <c r="A568" s="30"/>
      <c r="B568" s="31"/>
      <c r="C568" s="32"/>
      <c r="D568" s="33"/>
      <c r="E568" s="32"/>
      <c r="F568" s="32"/>
      <c r="G568" s="32"/>
      <c r="H568" s="32"/>
      <c r="I568" s="31"/>
      <c r="J568" s="34" t="str">
        <f>IF(ISNUMBER(A568),INDEX(Настройки!$K$8:$K$19,MONTH(A568))&amp;" "&amp;YEAR(A568),"")</f>
        <v/>
      </c>
      <c r="K568" s="35" t="str">
        <f>IF(C568="","",IFERROR(INDEX(Категории!$B$5:$B$47,MATCH(C568,Категории!$A$5:$A$47,0)),"?"))</f>
        <v/>
      </c>
      <c r="L568" s="34" t="str">
        <f>IF(C568="","",IFERROR(INDEX(Категории!$C$5:$C$47,MATCH(C568,Категории!$A$5:$A$47,0)),"?"))</f>
        <v/>
      </c>
      <c r="M568" s="34" t="str">
        <f>IF(AND(A568="",B568="",C568="",D568=""),"",IF(A568="","! нет даты",IF(NOT(ISNUMBER(A568)),"! дата текстом",IF(YEAR(A568)&lt;&gt;Настройки!$B$4,"! другой год",IF(C568="","! нет категории",IF(K568="?","! категории нет в списке",IF(D568="","! нет суммы",IF(NOT(ISNUMBER(D568)),"! сумма текстом",IF(COUNTIFS($A$6:A568,A568,$C$6:C568,C568,$D$6:D568,D568,$B$6:B568,B568)&gt;1,"! возможен дубль","ok")))))))))</f>
        <v/>
      </c>
    </row>
    <row r="569" spans="1:13" ht="15" customHeight="1">
      <c r="A569" s="30"/>
      <c r="B569" s="31"/>
      <c r="C569" s="32"/>
      <c r="D569" s="33"/>
      <c r="E569" s="32"/>
      <c r="F569" s="32"/>
      <c r="G569" s="32"/>
      <c r="H569" s="32"/>
      <c r="I569" s="31"/>
      <c r="J569" s="34" t="str">
        <f>IF(ISNUMBER(A569),INDEX(Настройки!$K$8:$K$19,MONTH(A569))&amp;" "&amp;YEAR(A569),"")</f>
        <v/>
      </c>
      <c r="K569" s="35" t="str">
        <f>IF(C569="","",IFERROR(INDEX(Категории!$B$5:$B$47,MATCH(C569,Категории!$A$5:$A$47,0)),"?"))</f>
        <v/>
      </c>
      <c r="L569" s="34" t="str">
        <f>IF(C569="","",IFERROR(INDEX(Категории!$C$5:$C$47,MATCH(C569,Категории!$A$5:$A$47,0)),"?"))</f>
        <v/>
      </c>
      <c r="M569" s="34" t="str">
        <f>IF(AND(A569="",B569="",C569="",D569=""),"",IF(A569="","! нет даты",IF(NOT(ISNUMBER(A569)),"! дата текстом",IF(YEAR(A569)&lt;&gt;Настройки!$B$4,"! другой год",IF(C569="","! нет категории",IF(K569="?","! категории нет в списке",IF(D569="","! нет суммы",IF(NOT(ISNUMBER(D569)),"! сумма текстом",IF(COUNTIFS($A$6:A569,A569,$C$6:C569,C569,$D$6:D569,D569,$B$6:B569,B569)&gt;1,"! возможен дубль","ok")))))))))</f>
        <v/>
      </c>
    </row>
    <row r="570" spans="1:13" ht="15" customHeight="1">
      <c r="A570" s="30"/>
      <c r="B570" s="31"/>
      <c r="C570" s="32"/>
      <c r="D570" s="33"/>
      <c r="E570" s="32"/>
      <c r="F570" s="32"/>
      <c r="G570" s="32"/>
      <c r="H570" s="32"/>
      <c r="I570" s="31"/>
      <c r="J570" s="34" t="str">
        <f>IF(ISNUMBER(A570),INDEX(Настройки!$K$8:$K$19,MONTH(A570))&amp;" "&amp;YEAR(A570),"")</f>
        <v/>
      </c>
      <c r="K570" s="35" t="str">
        <f>IF(C570="","",IFERROR(INDEX(Категории!$B$5:$B$47,MATCH(C570,Категории!$A$5:$A$47,0)),"?"))</f>
        <v/>
      </c>
      <c r="L570" s="34" t="str">
        <f>IF(C570="","",IFERROR(INDEX(Категории!$C$5:$C$47,MATCH(C570,Категории!$A$5:$A$47,0)),"?"))</f>
        <v/>
      </c>
      <c r="M570" s="34" t="str">
        <f>IF(AND(A570="",B570="",C570="",D570=""),"",IF(A570="","! нет даты",IF(NOT(ISNUMBER(A570)),"! дата текстом",IF(YEAR(A570)&lt;&gt;Настройки!$B$4,"! другой год",IF(C570="","! нет категории",IF(K570="?","! категории нет в списке",IF(D570="","! нет суммы",IF(NOT(ISNUMBER(D570)),"! сумма текстом",IF(COUNTIFS($A$6:A570,A570,$C$6:C570,C570,$D$6:D570,D570,$B$6:B570,B570)&gt;1,"! возможен дубль","ok")))))))))</f>
        <v/>
      </c>
    </row>
    <row r="571" spans="1:13" ht="15" customHeight="1">
      <c r="A571" s="30"/>
      <c r="B571" s="31"/>
      <c r="C571" s="32"/>
      <c r="D571" s="33"/>
      <c r="E571" s="32"/>
      <c r="F571" s="32"/>
      <c r="G571" s="32"/>
      <c r="H571" s="32"/>
      <c r="I571" s="31"/>
      <c r="J571" s="34" t="str">
        <f>IF(ISNUMBER(A571),INDEX(Настройки!$K$8:$K$19,MONTH(A571))&amp;" "&amp;YEAR(A571),"")</f>
        <v/>
      </c>
      <c r="K571" s="35" t="str">
        <f>IF(C571="","",IFERROR(INDEX(Категории!$B$5:$B$47,MATCH(C571,Категории!$A$5:$A$47,0)),"?"))</f>
        <v/>
      </c>
      <c r="L571" s="34" t="str">
        <f>IF(C571="","",IFERROR(INDEX(Категории!$C$5:$C$47,MATCH(C571,Категории!$A$5:$A$47,0)),"?"))</f>
        <v/>
      </c>
      <c r="M571" s="34" t="str">
        <f>IF(AND(A571="",B571="",C571="",D571=""),"",IF(A571="","! нет даты",IF(NOT(ISNUMBER(A571)),"! дата текстом",IF(YEAR(A571)&lt;&gt;Настройки!$B$4,"! другой год",IF(C571="","! нет категории",IF(K571="?","! категории нет в списке",IF(D571="","! нет суммы",IF(NOT(ISNUMBER(D571)),"! сумма текстом",IF(COUNTIFS($A$6:A571,A571,$C$6:C571,C571,$D$6:D571,D571,$B$6:B571,B571)&gt;1,"! возможен дубль","ok")))))))))</f>
        <v/>
      </c>
    </row>
    <row r="572" spans="1:13" ht="15" customHeight="1">
      <c r="A572" s="30"/>
      <c r="B572" s="31"/>
      <c r="C572" s="32"/>
      <c r="D572" s="33"/>
      <c r="E572" s="32"/>
      <c r="F572" s="32"/>
      <c r="G572" s="32"/>
      <c r="H572" s="32"/>
      <c r="I572" s="31"/>
      <c r="J572" s="34" t="str">
        <f>IF(ISNUMBER(A572),INDEX(Настройки!$K$8:$K$19,MONTH(A572))&amp;" "&amp;YEAR(A572),"")</f>
        <v/>
      </c>
      <c r="K572" s="35" t="str">
        <f>IF(C572="","",IFERROR(INDEX(Категории!$B$5:$B$47,MATCH(C572,Категории!$A$5:$A$47,0)),"?"))</f>
        <v/>
      </c>
      <c r="L572" s="34" t="str">
        <f>IF(C572="","",IFERROR(INDEX(Категории!$C$5:$C$47,MATCH(C572,Категории!$A$5:$A$47,0)),"?"))</f>
        <v/>
      </c>
      <c r="M572" s="34" t="str">
        <f>IF(AND(A572="",B572="",C572="",D572=""),"",IF(A572="","! нет даты",IF(NOT(ISNUMBER(A572)),"! дата текстом",IF(YEAR(A572)&lt;&gt;Настройки!$B$4,"! другой год",IF(C572="","! нет категории",IF(K572="?","! категории нет в списке",IF(D572="","! нет суммы",IF(NOT(ISNUMBER(D572)),"! сумма текстом",IF(COUNTIFS($A$6:A572,A572,$C$6:C572,C572,$D$6:D572,D572,$B$6:B572,B572)&gt;1,"! возможен дубль","ok")))))))))</f>
        <v/>
      </c>
    </row>
    <row r="573" spans="1:13" ht="15" customHeight="1">
      <c r="A573" s="30"/>
      <c r="B573" s="31"/>
      <c r="C573" s="32"/>
      <c r="D573" s="33"/>
      <c r="E573" s="32"/>
      <c r="F573" s="32"/>
      <c r="G573" s="32"/>
      <c r="H573" s="32"/>
      <c r="I573" s="31"/>
      <c r="J573" s="34" t="str">
        <f>IF(ISNUMBER(A573),INDEX(Настройки!$K$8:$K$19,MONTH(A573))&amp;" "&amp;YEAR(A573),"")</f>
        <v/>
      </c>
      <c r="K573" s="35" t="str">
        <f>IF(C573="","",IFERROR(INDEX(Категории!$B$5:$B$47,MATCH(C573,Категории!$A$5:$A$47,0)),"?"))</f>
        <v/>
      </c>
      <c r="L573" s="34" t="str">
        <f>IF(C573="","",IFERROR(INDEX(Категории!$C$5:$C$47,MATCH(C573,Категории!$A$5:$A$47,0)),"?"))</f>
        <v/>
      </c>
      <c r="M573" s="34" t="str">
        <f>IF(AND(A573="",B573="",C573="",D573=""),"",IF(A573="","! нет даты",IF(NOT(ISNUMBER(A573)),"! дата текстом",IF(YEAR(A573)&lt;&gt;Настройки!$B$4,"! другой год",IF(C573="","! нет категории",IF(K573="?","! категории нет в списке",IF(D573="","! нет суммы",IF(NOT(ISNUMBER(D573)),"! сумма текстом",IF(COUNTIFS($A$6:A573,A573,$C$6:C573,C573,$D$6:D573,D573,$B$6:B573,B573)&gt;1,"! возможен дубль","ok")))))))))</f>
        <v/>
      </c>
    </row>
    <row r="574" spans="1:13" ht="15" customHeight="1">
      <c r="A574" s="30"/>
      <c r="B574" s="31"/>
      <c r="C574" s="32"/>
      <c r="D574" s="33"/>
      <c r="E574" s="32"/>
      <c r="F574" s="32"/>
      <c r="G574" s="32"/>
      <c r="H574" s="32"/>
      <c r="I574" s="31"/>
      <c r="J574" s="34" t="str">
        <f>IF(ISNUMBER(A574),INDEX(Настройки!$K$8:$K$19,MONTH(A574))&amp;" "&amp;YEAR(A574),"")</f>
        <v/>
      </c>
      <c r="K574" s="35" t="str">
        <f>IF(C574="","",IFERROR(INDEX(Категории!$B$5:$B$47,MATCH(C574,Категории!$A$5:$A$47,0)),"?"))</f>
        <v/>
      </c>
      <c r="L574" s="34" t="str">
        <f>IF(C574="","",IFERROR(INDEX(Категории!$C$5:$C$47,MATCH(C574,Категории!$A$5:$A$47,0)),"?"))</f>
        <v/>
      </c>
      <c r="M574" s="34" t="str">
        <f>IF(AND(A574="",B574="",C574="",D574=""),"",IF(A574="","! нет даты",IF(NOT(ISNUMBER(A574)),"! дата текстом",IF(YEAR(A574)&lt;&gt;Настройки!$B$4,"! другой год",IF(C574="","! нет категории",IF(K574="?","! категории нет в списке",IF(D574="","! нет суммы",IF(NOT(ISNUMBER(D574)),"! сумма текстом",IF(COUNTIFS($A$6:A574,A574,$C$6:C574,C574,$D$6:D574,D574,$B$6:B574,B574)&gt;1,"! возможен дубль","ok")))))))))</f>
        <v/>
      </c>
    </row>
    <row r="575" spans="1:13" ht="15" customHeight="1">
      <c r="A575" s="30"/>
      <c r="B575" s="31"/>
      <c r="C575" s="32"/>
      <c r="D575" s="33"/>
      <c r="E575" s="32"/>
      <c r="F575" s="32"/>
      <c r="G575" s="32"/>
      <c r="H575" s="32"/>
      <c r="I575" s="31"/>
      <c r="J575" s="34" t="str">
        <f>IF(ISNUMBER(A575),INDEX(Настройки!$K$8:$K$19,MONTH(A575))&amp;" "&amp;YEAR(A575),"")</f>
        <v/>
      </c>
      <c r="K575" s="35" t="str">
        <f>IF(C575="","",IFERROR(INDEX(Категории!$B$5:$B$47,MATCH(C575,Категории!$A$5:$A$47,0)),"?"))</f>
        <v/>
      </c>
      <c r="L575" s="34" t="str">
        <f>IF(C575="","",IFERROR(INDEX(Категории!$C$5:$C$47,MATCH(C575,Категории!$A$5:$A$47,0)),"?"))</f>
        <v/>
      </c>
      <c r="M575" s="34" t="str">
        <f>IF(AND(A575="",B575="",C575="",D575=""),"",IF(A575="","! нет даты",IF(NOT(ISNUMBER(A575)),"! дата текстом",IF(YEAR(A575)&lt;&gt;Настройки!$B$4,"! другой год",IF(C575="","! нет категории",IF(K575="?","! категории нет в списке",IF(D575="","! нет суммы",IF(NOT(ISNUMBER(D575)),"! сумма текстом",IF(COUNTIFS($A$6:A575,A575,$C$6:C575,C575,$D$6:D575,D575,$B$6:B575,B575)&gt;1,"! возможен дубль","ok")))))))))</f>
        <v/>
      </c>
    </row>
    <row r="576" spans="1:13" ht="15" customHeight="1">
      <c r="A576" s="30"/>
      <c r="B576" s="31"/>
      <c r="C576" s="32"/>
      <c r="D576" s="33"/>
      <c r="E576" s="32"/>
      <c r="F576" s="32"/>
      <c r="G576" s="32"/>
      <c r="H576" s="32"/>
      <c r="I576" s="31"/>
      <c r="J576" s="34" t="str">
        <f>IF(ISNUMBER(A576),INDEX(Настройки!$K$8:$K$19,MONTH(A576))&amp;" "&amp;YEAR(A576),"")</f>
        <v/>
      </c>
      <c r="K576" s="35" t="str">
        <f>IF(C576="","",IFERROR(INDEX(Категории!$B$5:$B$47,MATCH(C576,Категории!$A$5:$A$47,0)),"?"))</f>
        <v/>
      </c>
      <c r="L576" s="34" t="str">
        <f>IF(C576="","",IFERROR(INDEX(Категории!$C$5:$C$47,MATCH(C576,Категории!$A$5:$A$47,0)),"?"))</f>
        <v/>
      </c>
      <c r="M576" s="34" t="str">
        <f>IF(AND(A576="",B576="",C576="",D576=""),"",IF(A576="","! нет даты",IF(NOT(ISNUMBER(A576)),"! дата текстом",IF(YEAR(A576)&lt;&gt;Настройки!$B$4,"! другой год",IF(C576="","! нет категории",IF(K576="?","! категории нет в списке",IF(D576="","! нет суммы",IF(NOT(ISNUMBER(D576)),"! сумма текстом",IF(COUNTIFS($A$6:A576,A576,$C$6:C576,C576,$D$6:D576,D576,$B$6:B576,B576)&gt;1,"! возможен дубль","ok")))))))))</f>
        <v/>
      </c>
    </row>
    <row r="577" spans="1:13" ht="15" customHeight="1">
      <c r="A577" s="30"/>
      <c r="B577" s="31"/>
      <c r="C577" s="32"/>
      <c r="D577" s="33"/>
      <c r="E577" s="32"/>
      <c r="F577" s="32"/>
      <c r="G577" s="32"/>
      <c r="H577" s="32"/>
      <c r="I577" s="31"/>
      <c r="J577" s="34" t="str">
        <f>IF(ISNUMBER(A577),INDEX(Настройки!$K$8:$K$19,MONTH(A577))&amp;" "&amp;YEAR(A577),"")</f>
        <v/>
      </c>
      <c r="K577" s="35" t="str">
        <f>IF(C577="","",IFERROR(INDEX(Категории!$B$5:$B$47,MATCH(C577,Категории!$A$5:$A$47,0)),"?"))</f>
        <v/>
      </c>
      <c r="L577" s="34" t="str">
        <f>IF(C577="","",IFERROR(INDEX(Категории!$C$5:$C$47,MATCH(C577,Категории!$A$5:$A$47,0)),"?"))</f>
        <v/>
      </c>
      <c r="M577" s="34" t="str">
        <f>IF(AND(A577="",B577="",C577="",D577=""),"",IF(A577="","! нет даты",IF(NOT(ISNUMBER(A577)),"! дата текстом",IF(YEAR(A577)&lt;&gt;Настройки!$B$4,"! другой год",IF(C577="","! нет категории",IF(K577="?","! категории нет в списке",IF(D577="","! нет суммы",IF(NOT(ISNUMBER(D577)),"! сумма текстом",IF(COUNTIFS($A$6:A577,A577,$C$6:C577,C577,$D$6:D577,D577,$B$6:B577,B577)&gt;1,"! возможен дубль","ok")))))))))</f>
        <v/>
      </c>
    </row>
    <row r="578" spans="1:13" ht="15" customHeight="1">
      <c r="A578" s="30"/>
      <c r="B578" s="31"/>
      <c r="C578" s="32"/>
      <c r="D578" s="33"/>
      <c r="E578" s="32"/>
      <c r="F578" s="32"/>
      <c r="G578" s="32"/>
      <c r="H578" s="32"/>
      <c r="I578" s="31"/>
      <c r="J578" s="34" t="str">
        <f>IF(ISNUMBER(A578),INDEX(Настройки!$K$8:$K$19,MONTH(A578))&amp;" "&amp;YEAR(A578),"")</f>
        <v/>
      </c>
      <c r="K578" s="35" t="str">
        <f>IF(C578="","",IFERROR(INDEX(Категории!$B$5:$B$47,MATCH(C578,Категории!$A$5:$A$47,0)),"?"))</f>
        <v/>
      </c>
      <c r="L578" s="34" t="str">
        <f>IF(C578="","",IFERROR(INDEX(Категории!$C$5:$C$47,MATCH(C578,Категории!$A$5:$A$47,0)),"?"))</f>
        <v/>
      </c>
      <c r="M578" s="34" t="str">
        <f>IF(AND(A578="",B578="",C578="",D578=""),"",IF(A578="","! нет даты",IF(NOT(ISNUMBER(A578)),"! дата текстом",IF(YEAR(A578)&lt;&gt;Настройки!$B$4,"! другой год",IF(C578="","! нет категории",IF(K578="?","! категории нет в списке",IF(D578="","! нет суммы",IF(NOT(ISNUMBER(D578)),"! сумма текстом",IF(COUNTIFS($A$6:A578,A578,$C$6:C578,C578,$D$6:D578,D578,$B$6:B578,B578)&gt;1,"! возможен дубль","ok")))))))))</f>
        <v/>
      </c>
    </row>
    <row r="579" spans="1:13" ht="15" customHeight="1">
      <c r="A579" s="30"/>
      <c r="B579" s="31"/>
      <c r="C579" s="32"/>
      <c r="D579" s="33"/>
      <c r="E579" s="32"/>
      <c r="F579" s="32"/>
      <c r="G579" s="32"/>
      <c r="H579" s="32"/>
      <c r="I579" s="31"/>
      <c r="J579" s="34" t="str">
        <f>IF(ISNUMBER(A579),INDEX(Настройки!$K$8:$K$19,MONTH(A579))&amp;" "&amp;YEAR(A579),"")</f>
        <v/>
      </c>
      <c r="K579" s="35" t="str">
        <f>IF(C579="","",IFERROR(INDEX(Категории!$B$5:$B$47,MATCH(C579,Категории!$A$5:$A$47,0)),"?"))</f>
        <v/>
      </c>
      <c r="L579" s="34" t="str">
        <f>IF(C579="","",IFERROR(INDEX(Категории!$C$5:$C$47,MATCH(C579,Категории!$A$5:$A$47,0)),"?"))</f>
        <v/>
      </c>
      <c r="M579" s="34" t="str">
        <f>IF(AND(A579="",B579="",C579="",D579=""),"",IF(A579="","! нет даты",IF(NOT(ISNUMBER(A579)),"! дата текстом",IF(YEAR(A579)&lt;&gt;Настройки!$B$4,"! другой год",IF(C579="","! нет категории",IF(K579="?","! категории нет в списке",IF(D579="","! нет суммы",IF(NOT(ISNUMBER(D579)),"! сумма текстом",IF(COUNTIFS($A$6:A579,A579,$C$6:C579,C579,$D$6:D579,D579,$B$6:B579,B579)&gt;1,"! возможен дубль","ok")))))))))</f>
        <v/>
      </c>
    </row>
    <row r="580" spans="1:13" ht="15" customHeight="1">
      <c r="A580" s="30"/>
      <c r="B580" s="31"/>
      <c r="C580" s="32"/>
      <c r="D580" s="33"/>
      <c r="E580" s="32"/>
      <c r="F580" s="32"/>
      <c r="G580" s="32"/>
      <c r="H580" s="32"/>
      <c r="I580" s="31"/>
      <c r="J580" s="34" t="str">
        <f>IF(ISNUMBER(A580),INDEX(Настройки!$K$8:$K$19,MONTH(A580))&amp;" "&amp;YEAR(A580),"")</f>
        <v/>
      </c>
      <c r="K580" s="35" t="str">
        <f>IF(C580="","",IFERROR(INDEX(Категории!$B$5:$B$47,MATCH(C580,Категории!$A$5:$A$47,0)),"?"))</f>
        <v/>
      </c>
      <c r="L580" s="34" t="str">
        <f>IF(C580="","",IFERROR(INDEX(Категории!$C$5:$C$47,MATCH(C580,Категории!$A$5:$A$47,0)),"?"))</f>
        <v/>
      </c>
      <c r="M580" s="34" t="str">
        <f>IF(AND(A580="",B580="",C580="",D580=""),"",IF(A580="","! нет даты",IF(NOT(ISNUMBER(A580)),"! дата текстом",IF(YEAR(A580)&lt;&gt;Настройки!$B$4,"! другой год",IF(C580="","! нет категории",IF(K580="?","! категории нет в списке",IF(D580="","! нет суммы",IF(NOT(ISNUMBER(D580)),"! сумма текстом",IF(COUNTIFS($A$6:A580,A580,$C$6:C580,C580,$D$6:D580,D580,$B$6:B580,B580)&gt;1,"! возможен дубль","ok")))))))))</f>
        <v/>
      </c>
    </row>
    <row r="581" spans="1:13" ht="15" customHeight="1">
      <c r="A581" s="30"/>
      <c r="B581" s="31"/>
      <c r="C581" s="32"/>
      <c r="D581" s="33"/>
      <c r="E581" s="32"/>
      <c r="F581" s="32"/>
      <c r="G581" s="32"/>
      <c r="H581" s="32"/>
      <c r="I581" s="31"/>
      <c r="J581" s="34" t="str">
        <f>IF(ISNUMBER(A581),INDEX(Настройки!$K$8:$K$19,MONTH(A581))&amp;" "&amp;YEAR(A581),"")</f>
        <v/>
      </c>
      <c r="K581" s="35" t="str">
        <f>IF(C581="","",IFERROR(INDEX(Категории!$B$5:$B$47,MATCH(C581,Категории!$A$5:$A$47,0)),"?"))</f>
        <v/>
      </c>
      <c r="L581" s="34" t="str">
        <f>IF(C581="","",IFERROR(INDEX(Категории!$C$5:$C$47,MATCH(C581,Категории!$A$5:$A$47,0)),"?"))</f>
        <v/>
      </c>
      <c r="M581" s="34" t="str">
        <f>IF(AND(A581="",B581="",C581="",D581=""),"",IF(A581="","! нет даты",IF(NOT(ISNUMBER(A581)),"! дата текстом",IF(YEAR(A581)&lt;&gt;Настройки!$B$4,"! другой год",IF(C581="","! нет категории",IF(K581="?","! категории нет в списке",IF(D581="","! нет суммы",IF(NOT(ISNUMBER(D581)),"! сумма текстом",IF(COUNTIFS($A$6:A581,A581,$C$6:C581,C581,$D$6:D581,D581,$B$6:B581,B581)&gt;1,"! возможен дубль","ok")))))))))</f>
        <v/>
      </c>
    </row>
    <row r="582" spans="1:13" ht="15" customHeight="1">
      <c r="A582" s="30"/>
      <c r="B582" s="31"/>
      <c r="C582" s="32"/>
      <c r="D582" s="33"/>
      <c r="E582" s="32"/>
      <c r="F582" s="32"/>
      <c r="G582" s="32"/>
      <c r="H582" s="32"/>
      <c r="I582" s="31"/>
      <c r="J582" s="34" t="str">
        <f>IF(ISNUMBER(A582),INDEX(Настройки!$K$8:$K$19,MONTH(A582))&amp;" "&amp;YEAR(A582),"")</f>
        <v/>
      </c>
      <c r="K582" s="35" t="str">
        <f>IF(C582="","",IFERROR(INDEX(Категории!$B$5:$B$47,MATCH(C582,Категории!$A$5:$A$47,0)),"?"))</f>
        <v/>
      </c>
      <c r="L582" s="34" t="str">
        <f>IF(C582="","",IFERROR(INDEX(Категории!$C$5:$C$47,MATCH(C582,Категории!$A$5:$A$47,0)),"?"))</f>
        <v/>
      </c>
      <c r="M582" s="34" t="str">
        <f>IF(AND(A582="",B582="",C582="",D582=""),"",IF(A582="","! нет даты",IF(NOT(ISNUMBER(A582)),"! дата текстом",IF(YEAR(A582)&lt;&gt;Настройки!$B$4,"! другой год",IF(C582="","! нет категории",IF(K582="?","! категории нет в списке",IF(D582="","! нет суммы",IF(NOT(ISNUMBER(D582)),"! сумма текстом",IF(COUNTIFS($A$6:A582,A582,$C$6:C582,C582,$D$6:D582,D582,$B$6:B582,B582)&gt;1,"! возможен дубль","ok")))))))))</f>
        <v/>
      </c>
    </row>
    <row r="583" spans="1:13" ht="15" customHeight="1">
      <c r="A583" s="30"/>
      <c r="B583" s="31"/>
      <c r="C583" s="32"/>
      <c r="D583" s="33"/>
      <c r="E583" s="32"/>
      <c r="F583" s="32"/>
      <c r="G583" s="32"/>
      <c r="H583" s="32"/>
      <c r="I583" s="31"/>
      <c r="J583" s="34" t="str">
        <f>IF(ISNUMBER(A583),INDEX(Настройки!$K$8:$K$19,MONTH(A583))&amp;" "&amp;YEAR(A583),"")</f>
        <v/>
      </c>
      <c r="K583" s="35" t="str">
        <f>IF(C583="","",IFERROR(INDEX(Категории!$B$5:$B$47,MATCH(C583,Категории!$A$5:$A$47,0)),"?"))</f>
        <v/>
      </c>
      <c r="L583" s="34" t="str">
        <f>IF(C583="","",IFERROR(INDEX(Категории!$C$5:$C$47,MATCH(C583,Категории!$A$5:$A$47,0)),"?"))</f>
        <v/>
      </c>
      <c r="M583" s="34" t="str">
        <f>IF(AND(A583="",B583="",C583="",D583=""),"",IF(A583="","! нет даты",IF(NOT(ISNUMBER(A583)),"! дата текстом",IF(YEAR(A583)&lt;&gt;Настройки!$B$4,"! другой год",IF(C583="","! нет категории",IF(K583="?","! категории нет в списке",IF(D583="","! нет суммы",IF(NOT(ISNUMBER(D583)),"! сумма текстом",IF(COUNTIFS($A$6:A583,A583,$C$6:C583,C583,$D$6:D583,D583,$B$6:B583,B583)&gt;1,"! возможен дубль","ok")))))))))</f>
        <v/>
      </c>
    </row>
    <row r="584" spans="1:13" ht="15" customHeight="1">
      <c r="A584" s="30"/>
      <c r="B584" s="31"/>
      <c r="C584" s="32"/>
      <c r="D584" s="33"/>
      <c r="E584" s="32"/>
      <c r="F584" s="32"/>
      <c r="G584" s="32"/>
      <c r="H584" s="32"/>
      <c r="I584" s="31"/>
      <c r="J584" s="34" t="str">
        <f>IF(ISNUMBER(A584),INDEX(Настройки!$K$8:$K$19,MONTH(A584))&amp;" "&amp;YEAR(A584),"")</f>
        <v/>
      </c>
      <c r="K584" s="35" t="str">
        <f>IF(C584="","",IFERROR(INDEX(Категории!$B$5:$B$47,MATCH(C584,Категории!$A$5:$A$47,0)),"?"))</f>
        <v/>
      </c>
      <c r="L584" s="34" t="str">
        <f>IF(C584="","",IFERROR(INDEX(Категории!$C$5:$C$47,MATCH(C584,Категории!$A$5:$A$47,0)),"?"))</f>
        <v/>
      </c>
      <c r="M584" s="34" t="str">
        <f>IF(AND(A584="",B584="",C584="",D584=""),"",IF(A584="","! нет даты",IF(NOT(ISNUMBER(A584)),"! дата текстом",IF(YEAR(A584)&lt;&gt;Настройки!$B$4,"! другой год",IF(C584="","! нет категории",IF(K584="?","! категории нет в списке",IF(D584="","! нет суммы",IF(NOT(ISNUMBER(D584)),"! сумма текстом",IF(COUNTIFS($A$6:A584,A584,$C$6:C584,C584,$D$6:D584,D584,$B$6:B584,B584)&gt;1,"! возможен дубль","ok")))))))))</f>
        <v/>
      </c>
    </row>
    <row r="585" spans="1:13" ht="15" customHeight="1">
      <c r="A585" s="30"/>
      <c r="B585" s="31"/>
      <c r="C585" s="32"/>
      <c r="D585" s="33"/>
      <c r="E585" s="32"/>
      <c r="F585" s="32"/>
      <c r="G585" s="32"/>
      <c r="H585" s="32"/>
      <c r="I585" s="31"/>
      <c r="J585" s="34" t="str">
        <f>IF(ISNUMBER(A585),INDEX(Настройки!$K$8:$K$19,MONTH(A585))&amp;" "&amp;YEAR(A585),"")</f>
        <v/>
      </c>
      <c r="K585" s="35" t="str">
        <f>IF(C585="","",IFERROR(INDEX(Категории!$B$5:$B$47,MATCH(C585,Категории!$A$5:$A$47,0)),"?"))</f>
        <v/>
      </c>
      <c r="L585" s="34" t="str">
        <f>IF(C585="","",IFERROR(INDEX(Категории!$C$5:$C$47,MATCH(C585,Категории!$A$5:$A$47,0)),"?"))</f>
        <v/>
      </c>
      <c r="M585" s="34" t="str">
        <f>IF(AND(A585="",B585="",C585="",D585=""),"",IF(A585="","! нет даты",IF(NOT(ISNUMBER(A585)),"! дата текстом",IF(YEAR(A585)&lt;&gt;Настройки!$B$4,"! другой год",IF(C585="","! нет категории",IF(K585="?","! категории нет в списке",IF(D585="","! нет суммы",IF(NOT(ISNUMBER(D585)),"! сумма текстом",IF(COUNTIFS($A$6:A585,A585,$C$6:C585,C585,$D$6:D585,D585,$B$6:B585,B585)&gt;1,"! возможен дубль","ok")))))))))</f>
        <v/>
      </c>
    </row>
    <row r="586" spans="1:13" ht="15" customHeight="1">
      <c r="A586" s="30"/>
      <c r="B586" s="31"/>
      <c r="C586" s="32"/>
      <c r="D586" s="33"/>
      <c r="E586" s="32"/>
      <c r="F586" s="32"/>
      <c r="G586" s="32"/>
      <c r="H586" s="32"/>
      <c r="I586" s="31"/>
      <c r="J586" s="34" t="str">
        <f>IF(ISNUMBER(A586),INDEX(Настройки!$K$8:$K$19,MONTH(A586))&amp;" "&amp;YEAR(A586),"")</f>
        <v/>
      </c>
      <c r="K586" s="35" t="str">
        <f>IF(C586="","",IFERROR(INDEX(Категории!$B$5:$B$47,MATCH(C586,Категории!$A$5:$A$47,0)),"?"))</f>
        <v/>
      </c>
      <c r="L586" s="34" t="str">
        <f>IF(C586="","",IFERROR(INDEX(Категории!$C$5:$C$47,MATCH(C586,Категории!$A$5:$A$47,0)),"?"))</f>
        <v/>
      </c>
      <c r="M586" s="34" t="str">
        <f>IF(AND(A586="",B586="",C586="",D586=""),"",IF(A586="","! нет даты",IF(NOT(ISNUMBER(A586)),"! дата текстом",IF(YEAR(A586)&lt;&gt;Настройки!$B$4,"! другой год",IF(C586="","! нет категории",IF(K586="?","! категории нет в списке",IF(D586="","! нет суммы",IF(NOT(ISNUMBER(D586)),"! сумма текстом",IF(COUNTIFS($A$6:A586,A586,$C$6:C586,C586,$D$6:D586,D586,$B$6:B586,B586)&gt;1,"! возможен дубль","ok")))))))))</f>
        <v/>
      </c>
    </row>
    <row r="587" spans="1:13" ht="15" customHeight="1">
      <c r="A587" s="30"/>
      <c r="B587" s="31"/>
      <c r="C587" s="32"/>
      <c r="D587" s="33"/>
      <c r="E587" s="32"/>
      <c r="F587" s="32"/>
      <c r="G587" s="32"/>
      <c r="H587" s="32"/>
      <c r="I587" s="31"/>
      <c r="J587" s="34" t="str">
        <f>IF(ISNUMBER(A587),INDEX(Настройки!$K$8:$K$19,MONTH(A587))&amp;" "&amp;YEAR(A587),"")</f>
        <v/>
      </c>
      <c r="K587" s="35" t="str">
        <f>IF(C587="","",IFERROR(INDEX(Категории!$B$5:$B$47,MATCH(C587,Категории!$A$5:$A$47,0)),"?"))</f>
        <v/>
      </c>
      <c r="L587" s="34" t="str">
        <f>IF(C587="","",IFERROR(INDEX(Категории!$C$5:$C$47,MATCH(C587,Категории!$A$5:$A$47,0)),"?"))</f>
        <v/>
      </c>
      <c r="M587" s="34" t="str">
        <f>IF(AND(A587="",B587="",C587="",D587=""),"",IF(A587="","! нет даты",IF(NOT(ISNUMBER(A587)),"! дата текстом",IF(YEAR(A587)&lt;&gt;Настройки!$B$4,"! другой год",IF(C587="","! нет категории",IF(K587="?","! категории нет в списке",IF(D587="","! нет суммы",IF(NOT(ISNUMBER(D587)),"! сумма текстом",IF(COUNTIFS($A$6:A587,A587,$C$6:C587,C587,$D$6:D587,D587,$B$6:B587,B587)&gt;1,"! возможен дубль","ok")))))))))</f>
        <v/>
      </c>
    </row>
    <row r="588" spans="1:13" ht="15" customHeight="1">
      <c r="A588" s="30"/>
      <c r="B588" s="31"/>
      <c r="C588" s="32"/>
      <c r="D588" s="33"/>
      <c r="E588" s="32"/>
      <c r="F588" s="32"/>
      <c r="G588" s="32"/>
      <c r="H588" s="32"/>
      <c r="I588" s="31"/>
      <c r="J588" s="34" t="str">
        <f>IF(ISNUMBER(A588),INDEX(Настройки!$K$8:$K$19,MONTH(A588))&amp;" "&amp;YEAR(A588),"")</f>
        <v/>
      </c>
      <c r="K588" s="35" t="str">
        <f>IF(C588="","",IFERROR(INDEX(Категории!$B$5:$B$47,MATCH(C588,Категории!$A$5:$A$47,0)),"?"))</f>
        <v/>
      </c>
      <c r="L588" s="34" t="str">
        <f>IF(C588="","",IFERROR(INDEX(Категории!$C$5:$C$47,MATCH(C588,Категории!$A$5:$A$47,0)),"?"))</f>
        <v/>
      </c>
      <c r="M588" s="34" t="str">
        <f>IF(AND(A588="",B588="",C588="",D588=""),"",IF(A588="","! нет даты",IF(NOT(ISNUMBER(A588)),"! дата текстом",IF(YEAR(A588)&lt;&gt;Настройки!$B$4,"! другой год",IF(C588="","! нет категории",IF(K588="?","! категории нет в списке",IF(D588="","! нет суммы",IF(NOT(ISNUMBER(D588)),"! сумма текстом",IF(COUNTIFS($A$6:A588,A588,$C$6:C588,C588,$D$6:D588,D588,$B$6:B588,B588)&gt;1,"! возможен дубль","ok")))))))))</f>
        <v/>
      </c>
    </row>
    <row r="589" spans="1:13" ht="15" customHeight="1">
      <c r="A589" s="30"/>
      <c r="B589" s="31"/>
      <c r="C589" s="32"/>
      <c r="D589" s="33"/>
      <c r="E589" s="32"/>
      <c r="F589" s="32"/>
      <c r="G589" s="32"/>
      <c r="H589" s="32"/>
      <c r="I589" s="31"/>
      <c r="J589" s="34" t="str">
        <f>IF(ISNUMBER(A589),INDEX(Настройки!$K$8:$K$19,MONTH(A589))&amp;" "&amp;YEAR(A589),"")</f>
        <v/>
      </c>
      <c r="K589" s="35" t="str">
        <f>IF(C589="","",IFERROR(INDEX(Категории!$B$5:$B$47,MATCH(C589,Категории!$A$5:$A$47,0)),"?"))</f>
        <v/>
      </c>
      <c r="L589" s="34" t="str">
        <f>IF(C589="","",IFERROR(INDEX(Категории!$C$5:$C$47,MATCH(C589,Категории!$A$5:$A$47,0)),"?"))</f>
        <v/>
      </c>
      <c r="M589" s="34" t="str">
        <f>IF(AND(A589="",B589="",C589="",D589=""),"",IF(A589="","! нет даты",IF(NOT(ISNUMBER(A589)),"! дата текстом",IF(YEAR(A589)&lt;&gt;Настройки!$B$4,"! другой год",IF(C589="","! нет категории",IF(K589="?","! категории нет в списке",IF(D589="","! нет суммы",IF(NOT(ISNUMBER(D589)),"! сумма текстом",IF(COUNTIFS($A$6:A589,A589,$C$6:C589,C589,$D$6:D589,D589,$B$6:B589,B589)&gt;1,"! возможен дубль","ok")))))))))</f>
        <v/>
      </c>
    </row>
    <row r="590" spans="1:13" ht="15" customHeight="1">
      <c r="A590" s="30"/>
      <c r="B590" s="31"/>
      <c r="C590" s="32"/>
      <c r="D590" s="33"/>
      <c r="E590" s="32"/>
      <c r="F590" s="32"/>
      <c r="G590" s="32"/>
      <c r="H590" s="32"/>
      <c r="I590" s="31"/>
      <c r="J590" s="34" t="str">
        <f>IF(ISNUMBER(A590),INDEX(Настройки!$K$8:$K$19,MONTH(A590))&amp;" "&amp;YEAR(A590),"")</f>
        <v/>
      </c>
      <c r="K590" s="35" t="str">
        <f>IF(C590="","",IFERROR(INDEX(Категории!$B$5:$B$47,MATCH(C590,Категории!$A$5:$A$47,0)),"?"))</f>
        <v/>
      </c>
      <c r="L590" s="34" t="str">
        <f>IF(C590="","",IFERROR(INDEX(Категории!$C$5:$C$47,MATCH(C590,Категории!$A$5:$A$47,0)),"?"))</f>
        <v/>
      </c>
      <c r="M590" s="34" t="str">
        <f>IF(AND(A590="",B590="",C590="",D590=""),"",IF(A590="","! нет даты",IF(NOT(ISNUMBER(A590)),"! дата текстом",IF(YEAR(A590)&lt;&gt;Настройки!$B$4,"! другой год",IF(C590="","! нет категории",IF(K590="?","! категории нет в списке",IF(D590="","! нет суммы",IF(NOT(ISNUMBER(D590)),"! сумма текстом",IF(COUNTIFS($A$6:A590,A590,$C$6:C590,C590,$D$6:D590,D590,$B$6:B590,B590)&gt;1,"! возможен дубль","ok")))))))))</f>
        <v/>
      </c>
    </row>
    <row r="591" spans="1:13" ht="15" customHeight="1">
      <c r="A591" s="30"/>
      <c r="B591" s="31"/>
      <c r="C591" s="32"/>
      <c r="D591" s="33"/>
      <c r="E591" s="32"/>
      <c r="F591" s="32"/>
      <c r="G591" s="32"/>
      <c r="H591" s="32"/>
      <c r="I591" s="31"/>
      <c r="J591" s="34" t="str">
        <f>IF(ISNUMBER(A591),INDEX(Настройки!$K$8:$K$19,MONTH(A591))&amp;" "&amp;YEAR(A591),"")</f>
        <v/>
      </c>
      <c r="K591" s="35" t="str">
        <f>IF(C591="","",IFERROR(INDEX(Категории!$B$5:$B$47,MATCH(C591,Категории!$A$5:$A$47,0)),"?"))</f>
        <v/>
      </c>
      <c r="L591" s="34" t="str">
        <f>IF(C591="","",IFERROR(INDEX(Категории!$C$5:$C$47,MATCH(C591,Категории!$A$5:$A$47,0)),"?"))</f>
        <v/>
      </c>
      <c r="M591" s="34" t="str">
        <f>IF(AND(A591="",B591="",C591="",D591=""),"",IF(A591="","! нет даты",IF(NOT(ISNUMBER(A591)),"! дата текстом",IF(YEAR(A591)&lt;&gt;Настройки!$B$4,"! другой год",IF(C591="","! нет категории",IF(K591="?","! категории нет в списке",IF(D591="","! нет суммы",IF(NOT(ISNUMBER(D591)),"! сумма текстом",IF(COUNTIFS($A$6:A591,A591,$C$6:C591,C591,$D$6:D591,D591,$B$6:B591,B591)&gt;1,"! возможен дубль","ok")))))))))</f>
        <v/>
      </c>
    </row>
    <row r="592" spans="1:13" ht="15" customHeight="1">
      <c r="A592" s="30"/>
      <c r="B592" s="31"/>
      <c r="C592" s="32"/>
      <c r="D592" s="33"/>
      <c r="E592" s="32"/>
      <c r="F592" s="32"/>
      <c r="G592" s="32"/>
      <c r="H592" s="32"/>
      <c r="I592" s="31"/>
      <c r="J592" s="34" t="str">
        <f>IF(ISNUMBER(A592),INDEX(Настройки!$K$8:$K$19,MONTH(A592))&amp;" "&amp;YEAR(A592),"")</f>
        <v/>
      </c>
      <c r="K592" s="35" t="str">
        <f>IF(C592="","",IFERROR(INDEX(Категории!$B$5:$B$47,MATCH(C592,Категории!$A$5:$A$47,0)),"?"))</f>
        <v/>
      </c>
      <c r="L592" s="34" t="str">
        <f>IF(C592="","",IFERROR(INDEX(Категории!$C$5:$C$47,MATCH(C592,Категории!$A$5:$A$47,0)),"?"))</f>
        <v/>
      </c>
      <c r="M592" s="34" t="str">
        <f>IF(AND(A592="",B592="",C592="",D592=""),"",IF(A592="","! нет даты",IF(NOT(ISNUMBER(A592)),"! дата текстом",IF(YEAR(A592)&lt;&gt;Настройки!$B$4,"! другой год",IF(C592="","! нет категории",IF(K592="?","! категории нет в списке",IF(D592="","! нет суммы",IF(NOT(ISNUMBER(D592)),"! сумма текстом",IF(COUNTIFS($A$6:A592,A592,$C$6:C592,C592,$D$6:D592,D592,$B$6:B592,B592)&gt;1,"! возможен дубль","ok")))))))))</f>
        <v/>
      </c>
    </row>
    <row r="593" spans="1:13" ht="15" customHeight="1">
      <c r="A593" s="30"/>
      <c r="B593" s="31"/>
      <c r="C593" s="32"/>
      <c r="D593" s="33"/>
      <c r="E593" s="32"/>
      <c r="F593" s="32"/>
      <c r="G593" s="32"/>
      <c r="H593" s="32"/>
      <c r="I593" s="31"/>
      <c r="J593" s="34" t="str">
        <f>IF(ISNUMBER(A593),INDEX(Настройки!$K$8:$K$19,MONTH(A593))&amp;" "&amp;YEAR(A593),"")</f>
        <v/>
      </c>
      <c r="K593" s="35" t="str">
        <f>IF(C593="","",IFERROR(INDEX(Категории!$B$5:$B$47,MATCH(C593,Категории!$A$5:$A$47,0)),"?"))</f>
        <v/>
      </c>
      <c r="L593" s="34" t="str">
        <f>IF(C593="","",IFERROR(INDEX(Категории!$C$5:$C$47,MATCH(C593,Категории!$A$5:$A$47,0)),"?"))</f>
        <v/>
      </c>
      <c r="M593" s="34" t="str">
        <f>IF(AND(A593="",B593="",C593="",D593=""),"",IF(A593="","! нет даты",IF(NOT(ISNUMBER(A593)),"! дата текстом",IF(YEAR(A593)&lt;&gt;Настройки!$B$4,"! другой год",IF(C593="","! нет категории",IF(K593="?","! категории нет в списке",IF(D593="","! нет суммы",IF(NOT(ISNUMBER(D593)),"! сумма текстом",IF(COUNTIFS($A$6:A593,A593,$C$6:C593,C593,$D$6:D593,D593,$B$6:B593,B593)&gt;1,"! возможен дубль","ok")))))))))</f>
        <v/>
      </c>
    </row>
    <row r="594" spans="1:13" ht="15" customHeight="1">
      <c r="A594" s="30"/>
      <c r="B594" s="31"/>
      <c r="C594" s="32"/>
      <c r="D594" s="33"/>
      <c r="E594" s="32"/>
      <c r="F594" s="32"/>
      <c r="G594" s="32"/>
      <c r="H594" s="32"/>
      <c r="I594" s="31"/>
      <c r="J594" s="34" t="str">
        <f>IF(ISNUMBER(A594),INDEX(Настройки!$K$8:$K$19,MONTH(A594))&amp;" "&amp;YEAR(A594),"")</f>
        <v/>
      </c>
      <c r="K594" s="35" t="str">
        <f>IF(C594="","",IFERROR(INDEX(Категории!$B$5:$B$47,MATCH(C594,Категории!$A$5:$A$47,0)),"?"))</f>
        <v/>
      </c>
      <c r="L594" s="34" t="str">
        <f>IF(C594="","",IFERROR(INDEX(Категории!$C$5:$C$47,MATCH(C594,Категории!$A$5:$A$47,0)),"?"))</f>
        <v/>
      </c>
      <c r="M594" s="34" t="str">
        <f>IF(AND(A594="",B594="",C594="",D594=""),"",IF(A594="","! нет даты",IF(NOT(ISNUMBER(A594)),"! дата текстом",IF(YEAR(A594)&lt;&gt;Настройки!$B$4,"! другой год",IF(C594="","! нет категории",IF(K594="?","! категории нет в списке",IF(D594="","! нет суммы",IF(NOT(ISNUMBER(D594)),"! сумма текстом",IF(COUNTIFS($A$6:A594,A594,$C$6:C594,C594,$D$6:D594,D594,$B$6:B594,B594)&gt;1,"! возможен дубль","ok")))))))))</f>
        <v/>
      </c>
    </row>
    <row r="595" spans="1:13" ht="15" customHeight="1">
      <c r="A595" s="30"/>
      <c r="B595" s="31"/>
      <c r="C595" s="32"/>
      <c r="D595" s="33"/>
      <c r="E595" s="32"/>
      <c r="F595" s="32"/>
      <c r="G595" s="32"/>
      <c r="H595" s="32"/>
      <c r="I595" s="31"/>
      <c r="J595" s="34" t="str">
        <f>IF(ISNUMBER(A595),INDEX(Настройки!$K$8:$K$19,MONTH(A595))&amp;" "&amp;YEAR(A595),"")</f>
        <v/>
      </c>
      <c r="K595" s="35" t="str">
        <f>IF(C595="","",IFERROR(INDEX(Категории!$B$5:$B$47,MATCH(C595,Категории!$A$5:$A$47,0)),"?"))</f>
        <v/>
      </c>
      <c r="L595" s="34" t="str">
        <f>IF(C595="","",IFERROR(INDEX(Категории!$C$5:$C$47,MATCH(C595,Категории!$A$5:$A$47,0)),"?"))</f>
        <v/>
      </c>
      <c r="M595" s="34" t="str">
        <f>IF(AND(A595="",B595="",C595="",D595=""),"",IF(A595="","! нет даты",IF(NOT(ISNUMBER(A595)),"! дата текстом",IF(YEAR(A595)&lt;&gt;Настройки!$B$4,"! другой год",IF(C595="","! нет категории",IF(K595="?","! категории нет в списке",IF(D595="","! нет суммы",IF(NOT(ISNUMBER(D595)),"! сумма текстом",IF(COUNTIFS($A$6:A595,A595,$C$6:C595,C595,$D$6:D595,D595,$B$6:B595,B595)&gt;1,"! возможен дубль","ok")))))))))</f>
        <v/>
      </c>
    </row>
    <row r="596" spans="1:13" ht="15" customHeight="1">
      <c r="A596" s="30"/>
      <c r="B596" s="31"/>
      <c r="C596" s="32"/>
      <c r="D596" s="33"/>
      <c r="E596" s="32"/>
      <c r="F596" s="32"/>
      <c r="G596" s="32"/>
      <c r="H596" s="32"/>
      <c r="I596" s="31"/>
      <c r="J596" s="34" t="str">
        <f>IF(ISNUMBER(A596),INDEX(Настройки!$K$8:$K$19,MONTH(A596))&amp;" "&amp;YEAR(A596),"")</f>
        <v/>
      </c>
      <c r="K596" s="35" t="str">
        <f>IF(C596="","",IFERROR(INDEX(Категории!$B$5:$B$47,MATCH(C596,Категории!$A$5:$A$47,0)),"?"))</f>
        <v/>
      </c>
      <c r="L596" s="34" t="str">
        <f>IF(C596="","",IFERROR(INDEX(Категории!$C$5:$C$47,MATCH(C596,Категории!$A$5:$A$47,0)),"?"))</f>
        <v/>
      </c>
      <c r="M596" s="34" t="str">
        <f>IF(AND(A596="",B596="",C596="",D596=""),"",IF(A596="","! нет даты",IF(NOT(ISNUMBER(A596)),"! дата текстом",IF(YEAR(A596)&lt;&gt;Настройки!$B$4,"! другой год",IF(C596="","! нет категории",IF(K596="?","! категории нет в списке",IF(D596="","! нет суммы",IF(NOT(ISNUMBER(D596)),"! сумма текстом",IF(COUNTIFS($A$6:A596,A596,$C$6:C596,C596,$D$6:D596,D596,$B$6:B596,B596)&gt;1,"! возможен дубль","ok")))))))))</f>
        <v/>
      </c>
    </row>
    <row r="597" spans="1:13" ht="15" customHeight="1">
      <c r="A597" s="30"/>
      <c r="B597" s="31"/>
      <c r="C597" s="32"/>
      <c r="D597" s="33"/>
      <c r="E597" s="32"/>
      <c r="F597" s="32"/>
      <c r="G597" s="32"/>
      <c r="H597" s="32"/>
      <c r="I597" s="31"/>
      <c r="J597" s="34" t="str">
        <f>IF(ISNUMBER(A597),INDEX(Настройки!$K$8:$K$19,MONTH(A597))&amp;" "&amp;YEAR(A597),"")</f>
        <v/>
      </c>
      <c r="K597" s="35" t="str">
        <f>IF(C597="","",IFERROR(INDEX(Категории!$B$5:$B$47,MATCH(C597,Категории!$A$5:$A$47,0)),"?"))</f>
        <v/>
      </c>
      <c r="L597" s="34" t="str">
        <f>IF(C597="","",IFERROR(INDEX(Категории!$C$5:$C$47,MATCH(C597,Категории!$A$5:$A$47,0)),"?"))</f>
        <v/>
      </c>
      <c r="M597" s="34" t="str">
        <f>IF(AND(A597="",B597="",C597="",D597=""),"",IF(A597="","! нет даты",IF(NOT(ISNUMBER(A597)),"! дата текстом",IF(YEAR(A597)&lt;&gt;Настройки!$B$4,"! другой год",IF(C597="","! нет категории",IF(K597="?","! категории нет в списке",IF(D597="","! нет суммы",IF(NOT(ISNUMBER(D597)),"! сумма текстом",IF(COUNTIFS($A$6:A597,A597,$C$6:C597,C597,$D$6:D597,D597,$B$6:B597,B597)&gt;1,"! возможен дубль","ok")))))))))</f>
        <v/>
      </c>
    </row>
    <row r="598" spans="1:13" ht="15" customHeight="1">
      <c r="A598" s="30"/>
      <c r="B598" s="31"/>
      <c r="C598" s="32"/>
      <c r="D598" s="33"/>
      <c r="E598" s="32"/>
      <c r="F598" s="32"/>
      <c r="G598" s="32"/>
      <c r="H598" s="32"/>
      <c r="I598" s="31"/>
      <c r="J598" s="34" t="str">
        <f>IF(ISNUMBER(A598),INDEX(Настройки!$K$8:$K$19,MONTH(A598))&amp;" "&amp;YEAR(A598),"")</f>
        <v/>
      </c>
      <c r="K598" s="35" t="str">
        <f>IF(C598="","",IFERROR(INDEX(Категории!$B$5:$B$47,MATCH(C598,Категории!$A$5:$A$47,0)),"?"))</f>
        <v/>
      </c>
      <c r="L598" s="34" t="str">
        <f>IF(C598="","",IFERROR(INDEX(Категории!$C$5:$C$47,MATCH(C598,Категории!$A$5:$A$47,0)),"?"))</f>
        <v/>
      </c>
      <c r="M598" s="34" t="str">
        <f>IF(AND(A598="",B598="",C598="",D598=""),"",IF(A598="","! нет даты",IF(NOT(ISNUMBER(A598)),"! дата текстом",IF(YEAR(A598)&lt;&gt;Настройки!$B$4,"! другой год",IF(C598="","! нет категории",IF(K598="?","! категории нет в списке",IF(D598="","! нет суммы",IF(NOT(ISNUMBER(D598)),"! сумма текстом",IF(COUNTIFS($A$6:A598,A598,$C$6:C598,C598,$D$6:D598,D598,$B$6:B598,B598)&gt;1,"! возможен дубль","ok")))))))))</f>
        <v/>
      </c>
    </row>
    <row r="599" spans="1:13" ht="15" customHeight="1">
      <c r="A599" s="30"/>
      <c r="B599" s="31"/>
      <c r="C599" s="32"/>
      <c r="D599" s="33"/>
      <c r="E599" s="32"/>
      <c r="F599" s="32"/>
      <c r="G599" s="32"/>
      <c r="H599" s="32"/>
      <c r="I599" s="31"/>
      <c r="J599" s="34" t="str">
        <f>IF(ISNUMBER(A599),INDEX(Настройки!$K$8:$K$19,MONTH(A599))&amp;" "&amp;YEAR(A599),"")</f>
        <v/>
      </c>
      <c r="K599" s="35" t="str">
        <f>IF(C599="","",IFERROR(INDEX(Категории!$B$5:$B$47,MATCH(C599,Категории!$A$5:$A$47,0)),"?"))</f>
        <v/>
      </c>
      <c r="L599" s="34" t="str">
        <f>IF(C599="","",IFERROR(INDEX(Категории!$C$5:$C$47,MATCH(C599,Категории!$A$5:$A$47,0)),"?"))</f>
        <v/>
      </c>
      <c r="M599" s="34" t="str">
        <f>IF(AND(A599="",B599="",C599="",D599=""),"",IF(A599="","! нет даты",IF(NOT(ISNUMBER(A599)),"! дата текстом",IF(YEAR(A599)&lt;&gt;Настройки!$B$4,"! другой год",IF(C599="","! нет категории",IF(K599="?","! категории нет в списке",IF(D599="","! нет суммы",IF(NOT(ISNUMBER(D599)),"! сумма текстом",IF(COUNTIFS($A$6:A599,A599,$C$6:C599,C599,$D$6:D599,D599,$B$6:B599,B599)&gt;1,"! возможен дубль","ok")))))))))</f>
        <v/>
      </c>
    </row>
    <row r="600" spans="1:13" ht="15" customHeight="1">
      <c r="A600" s="30"/>
      <c r="B600" s="31"/>
      <c r="C600" s="32"/>
      <c r="D600" s="33"/>
      <c r="E600" s="32"/>
      <c r="F600" s="32"/>
      <c r="G600" s="32"/>
      <c r="H600" s="32"/>
      <c r="I600" s="31"/>
      <c r="J600" s="34" t="str">
        <f>IF(ISNUMBER(A600),INDEX(Настройки!$K$8:$K$19,MONTH(A600))&amp;" "&amp;YEAR(A600),"")</f>
        <v/>
      </c>
      <c r="K600" s="35" t="str">
        <f>IF(C600="","",IFERROR(INDEX(Категории!$B$5:$B$47,MATCH(C600,Категории!$A$5:$A$47,0)),"?"))</f>
        <v/>
      </c>
      <c r="L600" s="34" t="str">
        <f>IF(C600="","",IFERROR(INDEX(Категории!$C$5:$C$47,MATCH(C600,Категории!$A$5:$A$47,0)),"?"))</f>
        <v/>
      </c>
      <c r="M600" s="34" t="str">
        <f>IF(AND(A600="",B600="",C600="",D600=""),"",IF(A600="","! нет даты",IF(NOT(ISNUMBER(A600)),"! дата текстом",IF(YEAR(A600)&lt;&gt;Настройки!$B$4,"! другой год",IF(C600="","! нет категории",IF(K600="?","! категории нет в списке",IF(D600="","! нет суммы",IF(NOT(ISNUMBER(D600)),"! сумма текстом",IF(COUNTIFS($A$6:A600,A600,$C$6:C600,C600,$D$6:D600,D600,$B$6:B600,B600)&gt;1,"! возможен дубль","ok")))))))))</f>
        <v/>
      </c>
    </row>
    <row r="601" spans="1:13" ht="15" customHeight="1">
      <c r="A601" s="30"/>
      <c r="B601" s="31"/>
      <c r="C601" s="32"/>
      <c r="D601" s="33"/>
      <c r="E601" s="32"/>
      <c r="F601" s="32"/>
      <c r="G601" s="32"/>
      <c r="H601" s="32"/>
      <c r="I601" s="31"/>
      <c r="J601" s="34" t="str">
        <f>IF(ISNUMBER(A601),INDEX(Настройки!$K$8:$K$19,MONTH(A601))&amp;" "&amp;YEAR(A601),"")</f>
        <v/>
      </c>
      <c r="K601" s="35" t="str">
        <f>IF(C601="","",IFERROR(INDEX(Категории!$B$5:$B$47,MATCH(C601,Категории!$A$5:$A$47,0)),"?"))</f>
        <v/>
      </c>
      <c r="L601" s="34" t="str">
        <f>IF(C601="","",IFERROR(INDEX(Категории!$C$5:$C$47,MATCH(C601,Категории!$A$5:$A$47,0)),"?"))</f>
        <v/>
      </c>
      <c r="M601" s="34" t="str">
        <f>IF(AND(A601="",B601="",C601="",D601=""),"",IF(A601="","! нет даты",IF(NOT(ISNUMBER(A601)),"! дата текстом",IF(YEAR(A601)&lt;&gt;Настройки!$B$4,"! другой год",IF(C601="","! нет категории",IF(K601="?","! категории нет в списке",IF(D601="","! нет суммы",IF(NOT(ISNUMBER(D601)),"! сумма текстом",IF(COUNTIFS($A$6:A601,A601,$C$6:C601,C601,$D$6:D601,D601,$B$6:B601,B601)&gt;1,"! возможен дубль","ok")))))))))</f>
        <v/>
      </c>
    </row>
    <row r="602" spans="1:13" ht="15" customHeight="1">
      <c r="A602" s="30"/>
      <c r="B602" s="31"/>
      <c r="C602" s="32"/>
      <c r="D602" s="33"/>
      <c r="E602" s="32"/>
      <c r="F602" s="32"/>
      <c r="G602" s="32"/>
      <c r="H602" s="32"/>
      <c r="I602" s="31"/>
      <c r="J602" s="34" t="str">
        <f>IF(ISNUMBER(A602),INDEX(Настройки!$K$8:$K$19,MONTH(A602))&amp;" "&amp;YEAR(A602),"")</f>
        <v/>
      </c>
      <c r="K602" s="35" t="str">
        <f>IF(C602="","",IFERROR(INDEX(Категории!$B$5:$B$47,MATCH(C602,Категории!$A$5:$A$47,0)),"?"))</f>
        <v/>
      </c>
      <c r="L602" s="34" t="str">
        <f>IF(C602="","",IFERROR(INDEX(Категории!$C$5:$C$47,MATCH(C602,Категории!$A$5:$A$47,0)),"?"))</f>
        <v/>
      </c>
      <c r="M602" s="34" t="str">
        <f>IF(AND(A602="",B602="",C602="",D602=""),"",IF(A602="","! нет даты",IF(NOT(ISNUMBER(A602)),"! дата текстом",IF(YEAR(A602)&lt;&gt;Настройки!$B$4,"! другой год",IF(C602="","! нет категории",IF(K602="?","! категории нет в списке",IF(D602="","! нет суммы",IF(NOT(ISNUMBER(D602)),"! сумма текстом",IF(COUNTIFS($A$6:A602,A602,$C$6:C602,C602,$D$6:D602,D602,$B$6:B602,B602)&gt;1,"! возможен дубль","ok")))))))))</f>
        <v/>
      </c>
    </row>
    <row r="603" spans="1:13" ht="15" customHeight="1">
      <c r="A603" s="30"/>
      <c r="B603" s="31"/>
      <c r="C603" s="32"/>
      <c r="D603" s="33"/>
      <c r="E603" s="32"/>
      <c r="F603" s="32"/>
      <c r="G603" s="32"/>
      <c r="H603" s="32"/>
      <c r="I603" s="31"/>
      <c r="J603" s="34" t="str">
        <f>IF(ISNUMBER(A603),INDEX(Настройки!$K$8:$K$19,MONTH(A603))&amp;" "&amp;YEAR(A603),"")</f>
        <v/>
      </c>
      <c r="K603" s="35" t="str">
        <f>IF(C603="","",IFERROR(INDEX(Категории!$B$5:$B$47,MATCH(C603,Категории!$A$5:$A$47,0)),"?"))</f>
        <v/>
      </c>
      <c r="L603" s="34" t="str">
        <f>IF(C603="","",IFERROR(INDEX(Категории!$C$5:$C$47,MATCH(C603,Категории!$A$5:$A$47,0)),"?"))</f>
        <v/>
      </c>
      <c r="M603" s="34" t="str">
        <f>IF(AND(A603="",B603="",C603="",D603=""),"",IF(A603="","! нет даты",IF(NOT(ISNUMBER(A603)),"! дата текстом",IF(YEAR(A603)&lt;&gt;Настройки!$B$4,"! другой год",IF(C603="","! нет категории",IF(K603="?","! категории нет в списке",IF(D603="","! нет суммы",IF(NOT(ISNUMBER(D603)),"! сумма текстом",IF(COUNTIFS($A$6:A603,A603,$C$6:C603,C603,$D$6:D603,D603,$B$6:B603,B603)&gt;1,"! возможен дубль","ok")))))))))</f>
        <v/>
      </c>
    </row>
    <row r="604" spans="1:13" ht="15" customHeight="1">
      <c r="A604" s="30"/>
      <c r="B604" s="31"/>
      <c r="C604" s="32"/>
      <c r="D604" s="33"/>
      <c r="E604" s="32"/>
      <c r="F604" s="32"/>
      <c r="G604" s="32"/>
      <c r="H604" s="32"/>
      <c r="I604" s="31"/>
      <c r="J604" s="34" t="str">
        <f>IF(ISNUMBER(A604),INDEX(Настройки!$K$8:$K$19,MONTH(A604))&amp;" "&amp;YEAR(A604),"")</f>
        <v/>
      </c>
      <c r="K604" s="35" t="str">
        <f>IF(C604="","",IFERROR(INDEX(Категории!$B$5:$B$47,MATCH(C604,Категории!$A$5:$A$47,0)),"?"))</f>
        <v/>
      </c>
      <c r="L604" s="34" t="str">
        <f>IF(C604="","",IFERROR(INDEX(Категории!$C$5:$C$47,MATCH(C604,Категории!$A$5:$A$47,0)),"?"))</f>
        <v/>
      </c>
      <c r="M604" s="34" t="str">
        <f>IF(AND(A604="",B604="",C604="",D604=""),"",IF(A604="","! нет даты",IF(NOT(ISNUMBER(A604)),"! дата текстом",IF(YEAR(A604)&lt;&gt;Настройки!$B$4,"! другой год",IF(C604="","! нет категории",IF(K604="?","! категории нет в списке",IF(D604="","! нет суммы",IF(NOT(ISNUMBER(D604)),"! сумма текстом",IF(COUNTIFS($A$6:A604,A604,$C$6:C604,C604,$D$6:D604,D604,$B$6:B604,B604)&gt;1,"! возможен дубль","ok")))))))))</f>
        <v/>
      </c>
    </row>
    <row r="605" spans="1:13" ht="15" customHeight="1">
      <c r="A605" s="30"/>
      <c r="B605" s="31"/>
      <c r="C605" s="32"/>
      <c r="D605" s="33"/>
      <c r="E605" s="32"/>
      <c r="F605" s="32"/>
      <c r="G605" s="32"/>
      <c r="H605" s="32"/>
      <c r="I605" s="31"/>
      <c r="J605" s="34" t="str">
        <f>IF(ISNUMBER(A605),INDEX(Настройки!$K$8:$K$19,MONTH(A605))&amp;" "&amp;YEAR(A605),"")</f>
        <v/>
      </c>
      <c r="K605" s="35" t="str">
        <f>IF(C605="","",IFERROR(INDEX(Категории!$B$5:$B$47,MATCH(C605,Категории!$A$5:$A$47,0)),"?"))</f>
        <v/>
      </c>
      <c r="L605" s="34" t="str">
        <f>IF(C605="","",IFERROR(INDEX(Категории!$C$5:$C$47,MATCH(C605,Категории!$A$5:$A$47,0)),"?"))</f>
        <v/>
      </c>
      <c r="M605" s="34" t="str">
        <f>IF(AND(A605="",B605="",C605="",D605=""),"",IF(A605="","! нет даты",IF(NOT(ISNUMBER(A605)),"! дата текстом",IF(YEAR(A605)&lt;&gt;Настройки!$B$4,"! другой год",IF(C605="","! нет категории",IF(K605="?","! категории нет в списке",IF(D605="","! нет суммы",IF(NOT(ISNUMBER(D605)),"! сумма текстом",IF(COUNTIFS($A$6:A605,A605,$C$6:C605,C605,$D$6:D605,D605,$B$6:B605,B605)&gt;1,"! возможен дубль","ok")))))))))</f>
        <v/>
      </c>
    </row>
    <row r="606" spans="1:13" ht="15" customHeight="1">
      <c r="A606" s="30"/>
      <c r="B606" s="31"/>
      <c r="C606" s="32"/>
      <c r="D606" s="33"/>
      <c r="E606" s="32"/>
      <c r="F606" s="32"/>
      <c r="G606" s="32"/>
      <c r="H606" s="32"/>
      <c r="I606" s="31"/>
      <c r="J606" s="34" t="str">
        <f>IF(ISNUMBER(A606),INDEX(Настройки!$K$8:$K$19,MONTH(A606))&amp;" "&amp;YEAR(A606),"")</f>
        <v/>
      </c>
      <c r="K606" s="35" t="str">
        <f>IF(C606="","",IFERROR(INDEX(Категории!$B$5:$B$47,MATCH(C606,Категории!$A$5:$A$47,0)),"?"))</f>
        <v/>
      </c>
      <c r="L606" s="34" t="str">
        <f>IF(C606="","",IFERROR(INDEX(Категории!$C$5:$C$47,MATCH(C606,Категории!$A$5:$A$47,0)),"?"))</f>
        <v/>
      </c>
      <c r="M606" s="34" t="str">
        <f>IF(AND(A606="",B606="",C606="",D606=""),"",IF(A606="","! нет даты",IF(NOT(ISNUMBER(A606)),"! дата текстом",IF(YEAR(A606)&lt;&gt;Настройки!$B$4,"! другой год",IF(C606="","! нет категории",IF(K606="?","! категории нет в списке",IF(D606="","! нет суммы",IF(NOT(ISNUMBER(D606)),"! сумма текстом",IF(COUNTIFS($A$6:A606,A606,$C$6:C606,C606,$D$6:D606,D606,$B$6:B606,B606)&gt;1,"! возможен дубль","ok")))))))))</f>
        <v/>
      </c>
    </row>
    <row r="607" spans="1:13" ht="15" customHeight="1">
      <c r="A607" s="30"/>
      <c r="B607" s="31"/>
      <c r="C607" s="32"/>
      <c r="D607" s="33"/>
      <c r="E607" s="32"/>
      <c r="F607" s="32"/>
      <c r="G607" s="32"/>
      <c r="H607" s="32"/>
      <c r="I607" s="31"/>
      <c r="J607" s="34" t="str">
        <f>IF(ISNUMBER(A607),INDEX(Настройки!$K$8:$K$19,MONTH(A607))&amp;" "&amp;YEAR(A607),"")</f>
        <v/>
      </c>
      <c r="K607" s="35" t="str">
        <f>IF(C607="","",IFERROR(INDEX(Категории!$B$5:$B$47,MATCH(C607,Категории!$A$5:$A$47,0)),"?"))</f>
        <v/>
      </c>
      <c r="L607" s="34" t="str">
        <f>IF(C607="","",IFERROR(INDEX(Категории!$C$5:$C$47,MATCH(C607,Категории!$A$5:$A$47,0)),"?"))</f>
        <v/>
      </c>
      <c r="M607" s="34" t="str">
        <f>IF(AND(A607="",B607="",C607="",D607=""),"",IF(A607="","! нет даты",IF(NOT(ISNUMBER(A607)),"! дата текстом",IF(YEAR(A607)&lt;&gt;Настройки!$B$4,"! другой год",IF(C607="","! нет категории",IF(K607="?","! категории нет в списке",IF(D607="","! нет суммы",IF(NOT(ISNUMBER(D607)),"! сумма текстом",IF(COUNTIFS($A$6:A607,A607,$C$6:C607,C607,$D$6:D607,D607,$B$6:B607,B607)&gt;1,"! возможен дубль","ok")))))))))</f>
        <v/>
      </c>
    </row>
    <row r="608" spans="1:13" ht="15" customHeight="1">
      <c r="A608" s="30"/>
      <c r="B608" s="31"/>
      <c r="C608" s="32"/>
      <c r="D608" s="33"/>
      <c r="E608" s="32"/>
      <c r="F608" s="32"/>
      <c r="G608" s="32"/>
      <c r="H608" s="32"/>
      <c r="I608" s="31"/>
      <c r="J608" s="34" t="str">
        <f>IF(ISNUMBER(A608),INDEX(Настройки!$K$8:$K$19,MONTH(A608))&amp;" "&amp;YEAR(A608),"")</f>
        <v/>
      </c>
      <c r="K608" s="35" t="str">
        <f>IF(C608="","",IFERROR(INDEX(Категории!$B$5:$B$47,MATCH(C608,Категории!$A$5:$A$47,0)),"?"))</f>
        <v/>
      </c>
      <c r="L608" s="34" t="str">
        <f>IF(C608="","",IFERROR(INDEX(Категории!$C$5:$C$47,MATCH(C608,Категории!$A$5:$A$47,0)),"?"))</f>
        <v/>
      </c>
      <c r="M608" s="34" t="str">
        <f>IF(AND(A608="",B608="",C608="",D608=""),"",IF(A608="","! нет даты",IF(NOT(ISNUMBER(A608)),"! дата текстом",IF(YEAR(A608)&lt;&gt;Настройки!$B$4,"! другой год",IF(C608="","! нет категории",IF(K608="?","! категории нет в списке",IF(D608="","! нет суммы",IF(NOT(ISNUMBER(D608)),"! сумма текстом",IF(COUNTIFS($A$6:A608,A608,$C$6:C608,C608,$D$6:D608,D608,$B$6:B608,B608)&gt;1,"! возможен дубль","ok")))))))))</f>
        <v/>
      </c>
    </row>
    <row r="609" spans="1:13" ht="15" customHeight="1">
      <c r="A609" s="30"/>
      <c r="B609" s="31"/>
      <c r="C609" s="32"/>
      <c r="D609" s="33"/>
      <c r="E609" s="32"/>
      <c r="F609" s="32"/>
      <c r="G609" s="32"/>
      <c r="H609" s="32"/>
      <c r="I609" s="31"/>
      <c r="J609" s="34" t="str">
        <f>IF(ISNUMBER(A609),INDEX(Настройки!$K$8:$K$19,MONTH(A609))&amp;" "&amp;YEAR(A609),"")</f>
        <v/>
      </c>
      <c r="K609" s="35" t="str">
        <f>IF(C609="","",IFERROR(INDEX(Категории!$B$5:$B$47,MATCH(C609,Категории!$A$5:$A$47,0)),"?"))</f>
        <v/>
      </c>
      <c r="L609" s="34" t="str">
        <f>IF(C609="","",IFERROR(INDEX(Категории!$C$5:$C$47,MATCH(C609,Категории!$A$5:$A$47,0)),"?"))</f>
        <v/>
      </c>
      <c r="M609" s="34" t="str">
        <f>IF(AND(A609="",B609="",C609="",D609=""),"",IF(A609="","! нет даты",IF(NOT(ISNUMBER(A609)),"! дата текстом",IF(YEAR(A609)&lt;&gt;Настройки!$B$4,"! другой год",IF(C609="","! нет категории",IF(K609="?","! категории нет в списке",IF(D609="","! нет суммы",IF(NOT(ISNUMBER(D609)),"! сумма текстом",IF(COUNTIFS($A$6:A609,A609,$C$6:C609,C609,$D$6:D609,D609,$B$6:B609,B609)&gt;1,"! возможен дубль","ok")))))))))</f>
        <v/>
      </c>
    </row>
    <row r="610" spans="1:13" ht="15" customHeight="1">
      <c r="A610" s="30"/>
      <c r="B610" s="31"/>
      <c r="C610" s="32"/>
      <c r="D610" s="33"/>
      <c r="E610" s="32"/>
      <c r="F610" s="32"/>
      <c r="G610" s="32"/>
      <c r="H610" s="32"/>
      <c r="I610" s="31"/>
      <c r="J610" s="34" t="str">
        <f>IF(ISNUMBER(A610),INDEX(Настройки!$K$8:$K$19,MONTH(A610))&amp;" "&amp;YEAR(A610),"")</f>
        <v/>
      </c>
      <c r="K610" s="35" t="str">
        <f>IF(C610="","",IFERROR(INDEX(Категории!$B$5:$B$47,MATCH(C610,Категории!$A$5:$A$47,0)),"?"))</f>
        <v/>
      </c>
      <c r="L610" s="34" t="str">
        <f>IF(C610="","",IFERROR(INDEX(Категории!$C$5:$C$47,MATCH(C610,Категории!$A$5:$A$47,0)),"?"))</f>
        <v/>
      </c>
      <c r="M610" s="34" t="str">
        <f>IF(AND(A610="",B610="",C610="",D610=""),"",IF(A610="","! нет даты",IF(NOT(ISNUMBER(A610)),"! дата текстом",IF(YEAR(A610)&lt;&gt;Настройки!$B$4,"! другой год",IF(C610="","! нет категории",IF(K610="?","! категории нет в списке",IF(D610="","! нет суммы",IF(NOT(ISNUMBER(D610)),"! сумма текстом",IF(COUNTIFS($A$6:A610,A610,$C$6:C610,C610,$D$6:D610,D610,$B$6:B610,B610)&gt;1,"! возможен дубль","ok")))))))))</f>
        <v/>
      </c>
    </row>
    <row r="611" spans="1:13" ht="15" customHeight="1">
      <c r="A611" s="30"/>
      <c r="B611" s="31"/>
      <c r="C611" s="32"/>
      <c r="D611" s="33"/>
      <c r="E611" s="32"/>
      <c r="F611" s="32"/>
      <c r="G611" s="32"/>
      <c r="H611" s="32"/>
      <c r="I611" s="31"/>
      <c r="J611" s="34" t="str">
        <f>IF(ISNUMBER(A611),INDEX(Настройки!$K$8:$K$19,MONTH(A611))&amp;" "&amp;YEAR(A611),"")</f>
        <v/>
      </c>
      <c r="K611" s="35" t="str">
        <f>IF(C611="","",IFERROR(INDEX(Категории!$B$5:$B$47,MATCH(C611,Категории!$A$5:$A$47,0)),"?"))</f>
        <v/>
      </c>
      <c r="L611" s="34" t="str">
        <f>IF(C611="","",IFERROR(INDEX(Категории!$C$5:$C$47,MATCH(C611,Категории!$A$5:$A$47,0)),"?"))</f>
        <v/>
      </c>
      <c r="M611" s="34" t="str">
        <f>IF(AND(A611="",B611="",C611="",D611=""),"",IF(A611="","! нет даты",IF(NOT(ISNUMBER(A611)),"! дата текстом",IF(YEAR(A611)&lt;&gt;Настройки!$B$4,"! другой год",IF(C611="","! нет категории",IF(K611="?","! категории нет в списке",IF(D611="","! нет суммы",IF(NOT(ISNUMBER(D611)),"! сумма текстом",IF(COUNTIFS($A$6:A611,A611,$C$6:C611,C611,$D$6:D611,D611,$B$6:B611,B611)&gt;1,"! возможен дубль","ok")))))))))</f>
        <v/>
      </c>
    </row>
    <row r="612" spans="1:13" ht="15" customHeight="1">
      <c r="A612" s="30"/>
      <c r="B612" s="31"/>
      <c r="C612" s="32"/>
      <c r="D612" s="33"/>
      <c r="E612" s="32"/>
      <c r="F612" s="32"/>
      <c r="G612" s="32"/>
      <c r="H612" s="32"/>
      <c r="I612" s="31"/>
      <c r="J612" s="34" t="str">
        <f>IF(ISNUMBER(A612),INDEX(Настройки!$K$8:$K$19,MONTH(A612))&amp;" "&amp;YEAR(A612),"")</f>
        <v/>
      </c>
      <c r="K612" s="35" t="str">
        <f>IF(C612="","",IFERROR(INDEX(Категории!$B$5:$B$47,MATCH(C612,Категории!$A$5:$A$47,0)),"?"))</f>
        <v/>
      </c>
      <c r="L612" s="34" t="str">
        <f>IF(C612="","",IFERROR(INDEX(Категории!$C$5:$C$47,MATCH(C612,Категории!$A$5:$A$47,0)),"?"))</f>
        <v/>
      </c>
      <c r="M612" s="34" t="str">
        <f>IF(AND(A612="",B612="",C612="",D612=""),"",IF(A612="","! нет даты",IF(NOT(ISNUMBER(A612)),"! дата текстом",IF(YEAR(A612)&lt;&gt;Настройки!$B$4,"! другой год",IF(C612="","! нет категории",IF(K612="?","! категории нет в списке",IF(D612="","! нет суммы",IF(NOT(ISNUMBER(D612)),"! сумма текстом",IF(COUNTIFS($A$6:A612,A612,$C$6:C612,C612,$D$6:D612,D612,$B$6:B612,B612)&gt;1,"! возможен дубль","ok")))))))))</f>
        <v/>
      </c>
    </row>
    <row r="613" spans="1:13" ht="15" customHeight="1">
      <c r="A613" s="30"/>
      <c r="B613" s="31"/>
      <c r="C613" s="32"/>
      <c r="D613" s="33"/>
      <c r="E613" s="32"/>
      <c r="F613" s="32"/>
      <c r="G613" s="32"/>
      <c r="H613" s="32"/>
      <c r="I613" s="31"/>
      <c r="J613" s="34" t="str">
        <f>IF(ISNUMBER(A613),INDEX(Настройки!$K$8:$K$19,MONTH(A613))&amp;" "&amp;YEAR(A613),"")</f>
        <v/>
      </c>
      <c r="K613" s="35" t="str">
        <f>IF(C613="","",IFERROR(INDEX(Категории!$B$5:$B$47,MATCH(C613,Категории!$A$5:$A$47,0)),"?"))</f>
        <v/>
      </c>
      <c r="L613" s="34" t="str">
        <f>IF(C613="","",IFERROR(INDEX(Категории!$C$5:$C$47,MATCH(C613,Категории!$A$5:$A$47,0)),"?"))</f>
        <v/>
      </c>
      <c r="M613" s="34" t="str">
        <f>IF(AND(A613="",B613="",C613="",D613=""),"",IF(A613="","! нет даты",IF(NOT(ISNUMBER(A613)),"! дата текстом",IF(YEAR(A613)&lt;&gt;Настройки!$B$4,"! другой год",IF(C613="","! нет категории",IF(K613="?","! категории нет в списке",IF(D613="","! нет суммы",IF(NOT(ISNUMBER(D613)),"! сумма текстом",IF(COUNTIFS($A$6:A613,A613,$C$6:C613,C613,$D$6:D613,D613,$B$6:B613,B613)&gt;1,"! возможен дубль","ok")))))))))</f>
        <v/>
      </c>
    </row>
    <row r="614" spans="1:13" ht="15" customHeight="1">
      <c r="A614" s="30"/>
      <c r="B614" s="31"/>
      <c r="C614" s="32"/>
      <c r="D614" s="33"/>
      <c r="E614" s="32"/>
      <c r="F614" s="32"/>
      <c r="G614" s="32"/>
      <c r="H614" s="32"/>
      <c r="I614" s="31"/>
      <c r="J614" s="34" t="str">
        <f>IF(ISNUMBER(A614),INDEX(Настройки!$K$8:$K$19,MONTH(A614))&amp;" "&amp;YEAR(A614),"")</f>
        <v/>
      </c>
      <c r="K614" s="35" t="str">
        <f>IF(C614="","",IFERROR(INDEX(Категории!$B$5:$B$47,MATCH(C614,Категории!$A$5:$A$47,0)),"?"))</f>
        <v/>
      </c>
      <c r="L614" s="34" t="str">
        <f>IF(C614="","",IFERROR(INDEX(Категории!$C$5:$C$47,MATCH(C614,Категории!$A$5:$A$47,0)),"?"))</f>
        <v/>
      </c>
      <c r="M614" s="34" t="str">
        <f>IF(AND(A614="",B614="",C614="",D614=""),"",IF(A614="","! нет даты",IF(NOT(ISNUMBER(A614)),"! дата текстом",IF(YEAR(A614)&lt;&gt;Настройки!$B$4,"! другой год",IF(C614="","! нет категории",IF(K614="?","! категории нет в списке",IF(D614="","! нет суммы",IF(NOT(ISNUMBER(D614)),"! сумма текстом",IF(COUNTIFS($A$6:A614,A614,$C$6:C614,C614,$D$6:D614,D614,$B$6:B614,B614)&gt;1,"! возможен дубль","ok")))))))))</f>
        <v/>
      </c>
    </row>
    <row r="615" spans="1:13" ht="15" customHeight="1">
      <c r="A615" s="30"/>
      <c r="B615" s="31"/>
      <c r="C615" s="32"/>
      <c r="D615" s="33"/>
      <c r="E615" s="32"/>
      <c r="F615" s="32"/>
      <c r="G615" s="32"/>
      <c r="H615" s="32"/>
      <c r="I615" s="31"/>
      <c r="J615" s="34" t="str">
        <f>IF(ISNUMBER(A615),INDEX(Настройки!$K$8:$K$19,MONTH(A615))&amp;" "&amp;YEAR(A615),"")</f>
        <v/>
      </c>
      <c r="K615" s="35" t="str">
        <f>IF(C615="","",IFERROR(INDEX(Категории!$B$5:$B$47,MATCH(C615,Категории!$A$5:$A$47,0)),"?"))</f>
        <v/>
      </c>
      <c r="L615" s="34" t="str">
        <f>IF(C615="","",IFERROR(INDEX(Категории!$C$5:$C$47,MATCH(C615,Категории!$A$5:$A$47,0)),"?"))</f>
        <v/>
      </c>
      <c r="M615" s="34" t="str">
        <f>IF(AND(A615="",B615="",C615="",D615=""),"",IF(A615="","! нет даты",IF(NOT(ISNUMBER(A615)),"! дата текстом",IF(YEAR(A615)&lt;&gt;Настройки!$B$4,"! другой год",IF(C615="","! нет категории",IF(K615="?","! категории нет в списке",IF(D615="","! нет суммы",IF(NOT(ISNUMBER(D615)),"! сумма текстом",IF(COUNTIFS($A$6:A615,A615,$C$6:C615,C615,$D$6:D615,D615,$B$6:B615,B615)&gt;1,"! возможен дубль","ok")))))))))</f>
        <v/>
      </c>
    </row>
    <row r="616" spans="1:13" ht="15" customHeight="1">
      <c r="A616" s="30"/>
      <c r="B616" s="31"/>
      <c r="C616" s="32"/>
      <c r="D616" s="33"/>
      <c r="E616" s="32"/>
      <c r="F616" s="32"/>
      <c r="G616" s="32"/>
      <c r="H616" s="32"/>
      <c r="I616" s="31"/>
      <c r="J616" s="34" t="str">
        <f>IF(ISNUMBER(A616),INDEX(Настройки!$K$8:$K$19,MONTH(A616))&amp;" "&amp;YEAR(A616),"")</f>
        <v/>
      </c>
      <c r="K616" s="35" t="str">
        <f>IF(C616="","",IFERROR(INDEX(Категории!$B$5:$B$47,MATCH(C616,Категории!$A$5:$A$47,0)),"?"))</f>
        <v/>
      </c>
      <c r="L616" s="34" t="str">
        <f>IF(C616="","",IFERROR(INDEX(Категории!$C$5:$C$47,MATCH(C616,Категории!$A$5:$A$47,0)),"?"))</f>
        <v/>
      </c>
      <c r="M616" s="34" t="str">
        <f>IF(AND(A616="",B616="",C616="",D616=""),"",IF(A616="","! нет даты",IF(NOT(ISNUMBER(A616)),"! дата текстом",IF(YEAR(A616)&lt;&gt;Настройки!$B$4,"! другой год",IF(C616="","! нет категории",IF(K616="?","! категории нет в списке",IF(D616="","! нет суммы",IF(NOT(ISNUMBER(D616)),"! сумма текстом",IF(COUNTIFS($A$6:A616,A616,$C$6:C616,C616,$D$6:D616,D616,$B$6:B616,B616)&gt;1,"! возможен дубль","ok")))))))))</f>
        <v/>
      </c>
    </row>
    <row r="617" spans="1:13" ht="15" customHeight="1">
      <c r="A617" s="30"/>
      <c r="B617" s="31"/>
      <c r="C617" s="32"/>
      <c r="D617" s="33"/>
      <c r="E617" s="32"/>
      <c r="F617" s="32"/>
      <c r="G617" s="32"/>
      <c r="H617" s="32"/>
      <c r="I617" s="31"/>
      <c r="J617" s="34" t="str">
        <f>IF(ISNUMBER(A617),INDEX(Настройки!$K$8:$K$19,MONTH(A617))&amp;" "&amp;YEAR(A617),"")</f>
        <v/>
      </c>
      <c r="K617" s="35" t="str">
        <f>IF(C617="","",IFERROR(INDEX(Категории!$B$5:$B$47,MATCH(C617,Категории!$A$5:$A$47,0)),"?"))</f>
        <v/>
      </c>
      <c r="L617" s="34" t="str">
        <f>IF(C617="","",IFERROR(INDEX(Категории!$C$5:$C$47,MATCH(C617,Категории!$A$5:$A$47,0)),"?"))</f>
        <v/>
      </c>
      <c r="M617" s="34" t="str">
        <f>IF(AND(A617="",B617="",C617="",D617=""),"",IF(A617="","! нет даты",IF(NOT(ISNUMBER(A617)),"! дата текстом",IF(YEAR(A617)&lt;&gt;Настройки!$B$4,"! другой год",IF(C617="","! нет категории",IF(K617="?","! категории нет в списке",IF(D617="","! нет суммы",IF(NOT(ISNUMBER(D617)),"! сумма текстом",IF(COUNTIFS($A$6:A617,A617,$C$6:C617,C617,$D$6:D617,D617,$B$6:B617,B617)&gt;1,"! возможен дубль","ok")))))))))</f>
        <v/>
      </c>
    </row>
    <row r="618" spans="1:13" ht="15" customHeight="1">
      <c r="A618" s="30"/>
      <c r="B618" s="31"/>
      <c r="C618" s="32"/>
      <c r="D618" s="33"/>
      <c r="E618" s="32"/>
      <c r="F618" s="32"/>
      <c r="G618" s="32"/>
      <c r="H618" s="32"/>
      <c r="I618" s="31"/>
      <c r="J618" s="34" t="str">
        <f>IF(ISNUMBER(A618),INDEX(Настройки!$K$8:$K$19,MONTH(A618))&amp;" "&amp;YEAR(A618),"")</f>
        <v/>
      </c>
      <c r="K618" s="35" t="str">
        <f>IF(C618="","",IFERROR(INDEX(Категории!$B$5:$B$47,MATCH(C618,Категории!$A$5:$A$47,0)),"?"))</f>
        <v/>
      </c>
      <c r="L618" s="34" t="str">
        <f>IF(C618="","",IFERROR(INDEX(Категории!$C$5:$C$47,MATCH(C618,Категории!$A$5:$A$47,0)),"?"))</f>
        <v/>
      </c>
      <c r="M618" s="34" t="str">
        <f>IF(AND(A618="",B618="",C618="",D618=""),"",IF(A618="","! нет даты",IF(NOT(ISNUMBER(A618)),"! дата текстом",IF(YEAR(A618)&lt;&gt;Настройки!$B$4,"! другой год",IF(C618="","! нет категории",IF(K618="?","! категории нет в списке",IF(D618="","! нет суммы",IF(NOT(ISNUMBER(D618)),"! сумма текстом",IF(COUNTIFS($A$6:A618,A618,$C$6:C618,C618,$D$6:D618,D618,$B$6:B618,B618)&gt;1,"! возможен дубль","ok")))))))))</f>
        <v/>
      </c>
    </row>
    <row r="619" spans="1:13" ht="15" customHeight="1">
      <c r="A619" s="30"/>
      <c r="B619" s="31"/>
      <c r="C619" s="32"/>
      <c r="D619" s="33"/>
      <c r="E619" s="32"/>
      <c r="F619" s="32"/>
      <c r="G619" s="32"/>
      <c r="H619" s="32"/>
      <c r="I619" s="31"/>
      <c r="J619" s="34" t="str">
        <f>IF(ISNUMBER(A619),INDEX(Настройки!$K$8:$K$19,MONTH(A619))&amp;" "&amp;YEAR(A619),"")</f>
        <v/>
      </c>
      <c r="K619" s="35" t="str">
        <f>IF(C619="","",IFERROR(INDEX(Категории!$B$5:$B$47,MATCH(C619,Категории!$A$5:$A$47,0)),"?"))</f>
        <v/>
      </c>
      <c r="L619" s="34" t="str">
        <f>IF(C619="","",IFERROR(INDEX(Категории!$C$5:$C$47,MATCH(C619,Категории!$A$5:$A$47,0)),"?"))</f>
        <v/>
      </c>
      <c r="M619" s="34" t="str">
        <f>IF(AND(A619="",B619="",C619="",D619=""),"",IF(A619="","! нет даты",IF(NOT(ISNUMBER(A619)),"! дата текстом",IF(YEAR(A619)&lt;&gt;Настройки!$B$4,"! другой год",IF(C619="","! нет категории",IF(K619="?","! категории нет в списке",IF(D619="","! нет суммы",IF(NOT(ISNUMBER(D619)),"! сумма текстом",IF(COUNTIFS($A$6:A619,A619,$C$6:C619,C619,$D$6:D619,D619,$B$6:B619,B619)&gt;1,"! возможен дубль","ok")))))))))</f>
        <v/>
      </c>
    </row>
    <row r="620" spans="1:13" ht="15" customHeight="1">
      <c r="A620" s="30"/>
      <c r="B620" s="31"/>
      <c r="C620" s="32"/>
      <c r="D620" s="33"/>
      <c r="E620" s="32"/>
      <c r="F620" s="32"/>
      <c r="G620" s="32"/>
      <c r="H620" s="32"/>
      <c r="I620" s="31"/>
      <c r="J620" s="34" t="str">
        <f>IF(ISNUMBER(A620),INDEX(Настройки!$K$8:$K$19,MONTH(A620))&amp;" "&amp;YEAR(A620),"")</f>
        <v/>
      </c>
      <c r="K620" s="35" t="str">
        <f>IF(C620="","",IFERROR(INDEX(Категории!$B$5:$B$47,MATCH(C620,Категории!$A$5:$A$47,0)),"?"))</f>
        <v/>
      </c>
      <c r="L620" s="34" t="str">
        <f>IF(C620="","",IFERROR(INDEX(Категории!$C$5:$C$47,MATCH(C620,Категории!$A$5:$A$47,0)),"?"))</f>
        <v/>
      </c>
      <c r="M620" s="34" t="str">
        <f>IF(AND(A620="",B620="",C620="",D620=""),"",IF(A620="","! нет даты",IF(NOT(ISNUMBER(A620)),"! дата текстом",IF(YEAR(A620)&lt;&gt;Настройки!$B$4,"! другой год",IF(C620="","! нет категории",IF(K620="?","! категории нет в списке",IF(D620="","! нет суммы",IF(NOT(ISNUMBER(D620)),"! сумма текстом",IF(COUNTIFS($A$6:A620,A620,$C$6:C620,C620,$D$6:D620,D620,$B$6:B620,B620)&gt;1,"! возможен дубль","ok")))))))))</f>
        <v/>
      </c>
    </row>
    <row r="621" spans="1:13" ht="15" customHeight="1">
      <c r="A621" s="30"/>
      <c r="B621" s="31"/>
      <c r="C621" s="32"/>
      <c r="D621" s="33"/>
      <c r="E621" s="32"/>
      <c r="F621" s="32"/>
      <c r="G621" s="32"/>
      <c r="H621" s="32"/>
      <c r="I621" s="31"/>
      <c r="J621" s="34" t="str">
        <f>IF(ISNUMBER(A621),INDEX(Настройки!$K$8:$K$19,MONTH(A621))&amp;" "&amp;YEAR(A621),"")</f>
        <v/>
      </c>
      <c r="K621" s="35" t="str">
        <f>IF(C621="","",IFERROR(INDEX(Категории!$B$5:$B$47,MATCH(C621,Категории!$A$5:$A$47,0)),"?"))</f>
        <v/>
      </c>
      <c r="L621" s="34" t="str">
        <f>IF(C621="","",IFERROR(INDEX(Категории!$C$5:$C$47,MATCH(C621,Категории!$A$5:$A$47,0)),"?"))</f>
        <v/>
      </c>
      <c r="M621" s="34" t="str">
        <f>IF(AND(A621="",B621="",C621="",D621=""),"",IF(A621="","! нет даты",IF(NOT(ISNUMBER(A621)),"! дата текстом",IF(YEAR(A621)&lt;&gt;Настройки!$B$4,"! другой год",IF(C621="","! нет категории",IF(K621="?","! категории нет в списке",IF(D621="","! нет суммы",IF(NOT(ISNUMBER(D621)),"! сумма текстом",IF(COUNTIFS($A$6:A621,A621,$C$6:C621,C621,$D$6:D621,D621,$B$6:B621,B621)&gt;1,"! возможен дубль","ok")))))))))</f>
        <v/>
      </c>
    </row>
    <row r="622" spans="1:13" ht="15" customHeight="1">
      <c r="A622" s="30"/>
      <c r="B622" s="31"/>
      <c r="C622" s="32"/>
      <c r="D622" s="33"/>
      <c r="E622" s="32"/>
      <c r="F622" s="32"/>
      <c r="G622" s="32"/>
      <c r="H622" s="32"/>
      <c r="I622" s="31"/>
      <c r="J622" s="34" t="str">
        <f>IF(ISNUMBER(A622),INDEX(Настройки!$K$8:$K$19,MONTH(A622))&amp;" "&amp;YEAR(A622),"")</f>
        <v/>
      </c>
      <c r="K622" s="35" t="str">
        <f>IF(C622="","",IFERROR(INDEX(Категории!$B$5:$B$47,MATCH(C622,Категории!$A$5:$A$47,0)),"?"))</f>
        <v/>
      </c>
      <c r="L622" s="34" t="str">
        <f>IF(C622="","",IFERROR(INDEX(Категории!$C$5:$C$47,MATCH(C622,Категории!$A$5:$A$47,0)),"?"))</f>
        <v/>
      </c>
      <c r="M622" s="34" t="str">
        <f>IF(AND(A622="",B622="",C622="",D622=""),"",IF(A622="","! нет даты",IF(NOT(ISNUMBER(A622)),"! дата текстом",IF(YEAR(A622)&lt;&gt;Настройки!$B$4,"! другой год",IF(C622="","! нет категории",IF(K622="?","! категории нет в списке",IF(D622="","! нет суммы",IF(NOT(ISNUMBER(D622)),"! сумма текстом",IF(COUNTIFS($A$6:A622,A622,$C$6:C622,C622,$D$6:D622,D622,$B$6:B622,B622)&gt;1,"! возможен дубль","ok")))))))))</f>
        <v/>
      </c>
    </row>
    <row r="623" spans="1:13" ht="15" customHeight="1">
      <c r="A623" s="30"/>
      <c r="B623" s="31"/>
      <c r="C623" s="32"/>
      <c r="D623" s="33"/>
      <c r="E623" s="32"/>
      <c r="F623" s="32"/>
      <c r="G623" s="32"/>
      <c r="H623" s="32"/>
      <c r="I623" s="31"/>
      <c r="J623" s="34" t="str">
        <f>IF(ISNUMBER(A623),INDEX(Настройки!$K$8:$K$19,MONTH(A623))&amp;" "&amp;YEAR(A623),"")</f>
        <v/>
      </c>
      <c r="K623" s="35" t="str">
        <f>IF(C623="","",IFERROR(INDEX(Категории!$B$5:$B$47,MATCH(C623,Категории!$A$5:$A$47,0)),"?"))</f>
        <v/>
      </c>
      <c r="L623" s="34" t="str">
        <f>IF(C623="","",IFERROR(INDEX(Категории!$C$5:$C$47,MATCH(C623,Категории!$A$5:$A$47,0)),"?"))</f>
        <v/>
      </c>
      <c r="M623" s="34" t="str">
        <f>IF(AND(A623="",B623="",C623="",D623=""),"",IF(A623="","! нет даты",IF(NOT(ISNUMBER(A623)),"! дата текстом",IF(YEAR(A623)&lt;&gt;Настройки!$B$4,"! другой год",IF(C623="","! нет категории",IF(K623="?","! категории нет в списке",IF(D623="","! нет суммы",IF(NOT(ISNUMBER(D623)),"! сумма текстом",IF(COUNTIFS($A$6:A623,A623,$C$6:C623,C623,$D$6:D623,D623,$B$6:B623,B623)&gt;1,"! возможен дубль","ok")))))))))</f>
        <v/>
      </c>
    </row>
    <row r="624" spans="1:13" ht="15" customHeight="1">
      <c r="A624" s="30"/>
      <c r="B624" s="31"/>
      <c r="C624" s="32"/>
      <c r="D624" s="33"/>
      <c r="E624" s="32"/>
      <c r="F624" s="32"/>
      <c r="G624" s="32"/>
      <c r="H624" s="32"/>
      <c r="I624" s="31"/>
      <c r="J624" s="34" t="str">
        <f>IF(ISNUMBER(A624),INDEX(Настройки!$K$8:$K$19,MONTH(A624))&amp;" "&amp;YEAR(A624),"")</f>
        <v/>
      </c>
      <c r="K624" s="35" t="str">
        <f>IF(C624="","",IFERROR(INDEX(Категории!$B$5:$B$47,MATCH(C624,Категории!$A$5:$A$47,0)),"?"))</f>
        <v/>
      </c>
      <c r="L624" s="34" t="str">
        <f>IF(C624="","",IFERROR(INDEX(Категории!$C$5:$C$47,MATCH(C624,Категории!$A$5:$A$47,0)),"?"))</f>
        <v/>
      </c>
      <c r="M624" s="34" t="str">
        <f>IF(AND(A624="",B624="",C624="",D624=""),"",IF(A624="","! нет даты",IF(NOT(ISNUMBER(A624)),"! дата текстом",IF(YEAR(A624)&lt;&gt;Настройки!$B$4,"! другой год",IF(C624="","! нет категории",IF(K624="?","! категории нет в списке",IF(D624="","! нет суммы",IF(NOT(ISNUMBER(D624)),"! сумма текстом",IF(COUNTIFS($A$6:A624,A624,$C$6:C624,C624,$D$6:D624,D624,$B$6:B624,B624)&gt;1,"! возможен дубль","ok")))))))))</f>
        <v/>
      </c>
    </row>
    <row r="625" spans="1:13" ht="15" customHeight="1">
      <c r="A625" s="30"/>
      <c r="B625" s="31"/>
      <c r="C625" s="32"/>
      <c r="D625" s="33"/>
      <c r="E625" s="32"/>
      <c r="F625" s="32"/>
      <c r="G625" s="32"/>
      <c r="H625" s="32"/>
      <c r="I625" s="31"/>
      <c r="J625" s="34" t="str">
        <f>IF(ISNUMBER(A625),INDEX(Настройки!$K$8:$K$19,MONTH(A625))&amp;" "&amp;YEAR(A625),"")</f>
        <v/>
      </c>
      <c r="K625" s="35" t="str">
        <f>IF(C625="","",IFERROR(INDEX(Категории!$B$5:$B$47,MATCH(C625,Категории!$A$5:$A$47,0)),"?"))</f>
        <v/>
      </c>
      <c r="L625" s="34" t="str">
        <f>IF(C625="","",IFERROR(INDEX(Категории!$C$5:$C$47,MATCH(C625,Категории!$A$5:$A$47,0)),"?"))</f>
        <v/>
      </c>
      <c r="M625" s="34" t="str">
        <f>IF(AND(A625="",B625="",C625="",D625=""),"",IF(A625="","! нет даты",IF(NOT(ISNUMBER(A625)),"! дата текстом",IF(YEAR(A625)&lt;&gt;Настройки!$B$4,"! другой год",IF(C625="","! нет категории",IF(K625="?","! категории нет в списке",IF(D625="","! нет суммы",IF(NOT(ISNUMBER(D625)),"! сумма текстом",IF(COUNTIFS($A$6:A625,A625,$C$6:C625,C625,$D$6:D625,D625,$B$6:B625,B625)&gt;1,"! возможен дубль","ok")))))))))</f>
        <v/>
      </c>
    </row>
    <row r="626" spans="1:13" ht="15" customHeight="1">
      <c r="A626" s="30"/>
      <c r="B626" s="31"/>
      <c r="C626" s="32"/>
      <c r="D626" s="33"/>
      <c r="E626" s="32"/>
      <c r="F626" s="32"/>
      <c r="G626" s="32"/>
      <c r="H626" s="32"/>
      <c r="I626" s="31"/>
      <c r="J626" s="34" t="str">
        <f>IF(ISNUMBER(A626),INDEX(Настройки!$K$8:$K$19,MONTH(A626))&amp;" "&amp;YEAR(A626),"")</f>
        <v/>
      </c>
      <c r="K626" s="35" t="str">
        <f>IF(C626="","",IFERROR(INDEX(Категории!$B$5:$B$47,MATCH(C626,Категории!$A$5:$A$47,0)),"?"))</f>
        <v/>
      </c>
      <c r="L626" s="34" t="str">
        <f>IF(C626="","",IFERROR(INDEX(Категории!$C$5:$C$47,MATCH(C626,Категории!$A$5:$A$47,0)),"?"))</f>
        <v/>
      </c>
      <c r="M626" s="34" t="str">
        <f>IF(AND(A626="",B626="",C626="",D626=""),"",IF(A626="","! нет даты",IF(NOT(ISNUMBER(A626)),"! дата текстом",IF(YEAR(A626)&lt;&gt;Настройки!$B$4,"! другой год",IF(C626="","! нет категории",IF(K626="?","! категории нет в списке",IF(D626="","! нет суммы",IF(NOT(ISNUMBER(D626)),"! сумма текстом",IF(COUNTIFS($A$6:A626,A626,$C$6:C626,C626,$D$6:D626,D626,$B$6:B626,B626)&gt;1,"! возможен дубль","ok")))))))))</f>
        <v/>
      </c>
    </row>
    <row r="627" spans="1:13" ht="15" customHeight="1">
      <c r="A627" s="30"/>
      <c r="B627" s="31"/>
      <c r="C627" s="32"/>
      <c r="D627" s="33"/>
      <c r="E627" s="32"/>
      <c r="F627" s="32"/>
      <c r="G627" s="32"/>
      <c r="H627" s="32"/>
      <c r="I627" s="31"/>
      <c r="J627" s="34" t="str">
        <f>IF(ISNUMBER(A627),INDEX(Настройки!$K$8:$K$19,MONTH(A627))&amp;" "&amp;YEAR(A627),"")</f>
        <v/>
      </c>
      <c r="K627" s="35" t="str">
        <f>IF(C627="","",IFERROR(INDEX(Категории!$B$5:$B$47,MATCH(C627,Категории!$A$5:$A$47,0)),"?"))</f>
        <v/>
      </c>
      <c r="L627" s="34" t="str">
        <f>IF(C627="","",IFERROR(INDEX(Категории!$C$5:$C$47,MATCH(C627,Категории!$A$5:$A$47,0)),"?"))</f>
        <v/>
      </c>
      <c r="M627" s="34" t="str">
        <f>IF(AND(A627="",B627="",C627="",D627=""),"",IF(A627="","! нет даты",IF(NOT(ISNUMBER(A627)),"! дата текстом",IF(YEAR(A627)&lt;&gt;Настройки!$B$4,"! другой год",IF(C627="","! нет категории",IF(K627="?","! категории нет в списке",IF(D627="","! нет суммы",IF(NOT(ISNUMBER(D627)),"! сумма текстом",IF(COUNTIFS($A$6:A627,A627,$C$6:C627,C627,$D$6:D627,D627,$B$6:B627,B627)&gt;1,"! возможен дубль","ok")))))))))</f>
        <v/>
      </c>
    </row>
    <row r="628" spans="1:13" ht="15" customHeight="1">
      <c r="A628" s="30"/>
      <c r="B628" s="31"/>
      <c r="C628" s="32"/>
      <c r="D628" s="33"/>
      <c r="E628" s="32"/>
      <c r="F628" s="32"/>
      <c r="G628" s="32"/>
      <c r="H628" s="32"/>
      <c r="I628" s="31"/>
      <c r="J628" s="34" t="str">
        <f>IF(ISNUMBER(A628),INDEX(Настройки!$K$8:$K$19,MONTH(A628))&amp;" "&amp;YEAR(A628),"")</f>
        <v/>
      </c>
      <c r="K628" s="35" t="str">
        <f>IF(C628="","",IFERROR(INDEX(Категории!$B$5:$B$47,MATCH(C628,Категории!$A$5:$A$47,0)),"?"))</f>
        <v/>
      </c>
      <c r="L628" s="34" t="str">
        <f>IF(C628="","",IFERROR(INDEX(Категории!$C$5:$C$47,MATCH(C628,Категории!$A$5:$A$47,0)),"?"))</f>
        <v/>
      </c>
      <c r="M628" s="34" t="str">
        <f>IF(AND(A628="",B628="",C628="",D628=""),"",IF(A628="","! нет даты",IF(NOT(ISNUMBER(A628)),"! дата текстом",IF(YEAR(A628)&lt;&gt;Настройки!$B$4,"! другой год",IF(C628="","! нет категории",IF(K628="?","! категории нет в списке",IF(D628="","! нет суммы",IF(NOT(ISNUMBER(D628)),"! сумма текстом",IF(COUNTIFS($A$6:A628,A628,$C$6:C628,C628,$D$6:D628,D628,$B$6:B628,B628)&gt;1,"! возможен дубль","ok")))))))))</f>
        <v/>
      </c>
    </row>
    <row r="629" spans="1:13" ht="15" customHeight="1">
      <c r="A629" s="30"/>
      <c r="B629" s="31"/>
      <c r="C629" s="32"/>
      <c r="D629" s="33"/>
      <c r="E629" s="32"/>
      <c r="F629" s="32"/>
      <c r="G629" s="32"/>
      <c r="H629" s="32"/>
      <c r="I629" s="31"/>
      <c r="J629" s="34" t="str">
        <f>IF(ISNUMBER(A629),INDEX(Настройки!$K$8:$K$19,MONTH(A629))&amp;" "&amp;YEAR(A629),"")</f>
        <v/>
      </c>
      <c r="K629" s="35" t="str">
        <f>IF(C629="","",IFERROR(INDEX(Категории!$B$5:$B$47,MATCH(C629,Категории!$A$5:$A$47,0)),"?"))</f>
        <v/>
      </c>
      <c r="L629" s="34" t="str">
        <f>IF(C629="","",IFERROR(INDEX(Категории!$C$5:$C$47,MATCH(C629,Категории!$A$5:$A$47,0)),"?"))</f>
        <v/>
      </c>
      <c r="M629" s="34" t="str">
        <f>IF(AND(A629="",B629="",C629="",D629=""),"",IF(A629="","! нет даты",IF(NOT(ISNUMBER(A629)),"! дата текстом",IF(YEAR(A629)&lt;&gt;Настройки!$B$4,"! другой год",IF(C629="","! нет категории",IF(K629="?","! категории нет в списке",IF(D629="","! нет суммы",IF(NOT(ISNUMBER(D629)),"! сумма текстом",IF(COUNTIFS($A$6:A629,A629,$C$6:C629,C629,$D$6:D629,D629,$B$6:B629,B629)&gt;1,"! возможен дубль","ok")))))))))</f>
        <v/>
      </c>
    </row>
    <row r="630" spans="1:13" ht="15" customHeight="1">
      <c r="A630" s="30"/>
      <c r="B630" s="31"/>
      <c r="C630" s="32"/>
      <c r="D630" s="33"/>
      <c r="E630" s="32"/>
      <c r="F630" s="32"/>
      <c r="G630" s="32"/>
      <c r="H630" s="32"/>
      <c r="I630" s="31"/>
      <c r="J630" s="34" t="str">
        <f>IF(ISNUMBER(A630),INDEX(Настройки!$K$8:$K$19,MONTH(A630))&amp;" "&amp;YEAR(A630),"")</f>
        <v/>
      </c>
      <c r="K630" s="35" t="str">
        <f>IF(C630="","",IFERROR(INDEX(Категории!$B$5:$B$47,MATCH(C630,Категории!$A$5:$A$47,0)),"?"))</f>
        <v/>
      </c>
      <c r="L630" s="34" t="str">
        <f>IF(C630="","",IFERROR(INDEX(Категории!$C$5:$C$47,MATCH(C630,Категории!$A$5:$A$47,0)),"?"))</f>
        <v/>
      </c>
      <c r="M630" s="34" t="str">
        <f>IF(AND(A630="",B630="",C630="",D630=""),"",IF(A630="","! нет даты",IF(NOT(ISNUMBER(A630)),"! дата текстом",IF(YEAR(A630)&lt;&gt;Настройки!$B$4,"! другой год",IF(C630="","! нет категории",IF(K630="?","! категории нет в списке",IF(D630="","! нет суммы",IF(NOT(ISNUMBER(D630)),"! сумма текстом",IF(COUNTIFS($A$6:A630,A630,$C$6:C630,C630,$D$6:D630,D630,$B$6:B630,B630)&gt;1,"! возможен дубль","ok")))))))))</f>
        <v/>
      </c>
    </row>
    <row r="631" spans="1:13" ht="15" customHeight="1">
      <c r="A631" s="30"/>
      <c r="B631" s="31"/>
      <c r="C631" s="32"/>
      <c r="D631" s="33"/>
      <c r="E631" s="32"/>
      <c r="F631" s="32"/>
      <c r="G631" s="32"/>
      <c r="H631" s="32"/>
      <c r="I631" s="31"/>
      <c r="J631" s="34" t="str">
        <f>IF(ISNUMBER(A631),INDEX(Настройки!$K$8:$K$19,MONTH(A631))&amp;" "&amp;YEAR(A631),"")</f>
        <v/>
      </c>
      <c r="K631" s="35" t="str">
        <f>IF(C631="","",IFERROR(INDEX(Категории!$B$5:$B$47,MATCH(C631,Категории!$A$5:$A$47,0)),"?"))</f>
        <v/>
      </c>
      <c r="L631" s="34" t="str">
        <f>IF(C631="","",IFERROR(INDEX(Категории!$C$5:$C$47,MATCH(C631,Категории!$A$5:$A$47,0)),"?"))</f>
        <v/>
      </c>
      <c r="M631" s="34" t="str">
        <f>IF(AND(A631="",B631="",C631="",D631=""),"",IF(A631="","! нет даты",IF(NOT(ISNUMBER(A631)),"! дата текстом",IF(YEAR(A631)&lt;&gt;Настройки!$B$4,"! другой год",IF(C631="","! нет категории",IF(K631="?","! категории нет в списке",IF(D631="","! нет суммы",IF(NOT(ISNUMBER(D631)),"! сумма текстом",IF(COUNTIFS($A$6:A631,A631,$C$6:C631,C631,$D$6:D631,D631,$B$6:B631,B631)&gt;1,"! возможен дубль","ok")))))))))</f>
        <v/>
      </c>
    </row>
    <row r="632" spans="1:13" ht="15" customHeight="1">
      <c r="A632" s="30"/>
      <c r="B632" s="31"/>
      <c r="C632" s="32"/>
      <c r="D632" s="33"/>
      <c r="E632" s="32"/>
      <c r="F632" s="32"/>
      <c r="G632" s="32"/>
      <c r="H632" s="32"/>
      <c r="I632" s="31"/>
      <c r="J632" s="34" t="str">
        <f>IF(ISNUMBER(A632),INDEX(Настройки!$K$8:$K$19,MONTH(A632))&amp;" "&amp;YEAR(A632),"")</f>
        <v/>
      </c>
      <c r="K632" s="35" t="str">
        <f>IF(C632="","",IFERROR(INDEX(Категории!$B$5:$B$47,MATCH(C632,Категории!$A$5:$A$47,0)),"?"))</f>
        <v/>
      </c>
      <c r="L632" s="34" t="str">
        <f>IF(C632="","",IFERROR(INDEX(Категории!$C$5:$C$47,MATCH(C632,Категории!$A$5:$A$47,0)),"?"))</f>
        <v/>
      </c>
      <c r="M632" s="34" t="str">
        <f>IF(AND(A632="",B632="",C632="",D632=""),"",IF(A632="","! нет даты",IF(NOT(ISNUMBER(A632)),"! дата текстом",IF(YEAR(A632)&lt;&gt;Настройки!$B$4,"! другой год",IF(C632="","! нет категории",IF(K632="?","! категории нет в списке",IF(D632="","! нет суммы",IF(NOT(ISNUMBER(D632)),"! сумма текстом",IF(COUNTIFS($A$6:A632,A632,$C$6:C632,C632,$D$6:D632,D632,$B$6:B632,B632)&gt;1,"! возможен дубль","ok")))))))))</f>
        <v/>
      </c>
    </row>
    <row r="633" spans="1:13" ht="15" customHeight="1">
      <c r="A633" s="30"/>
      <c r="B633" s="31"/>
      <c r="C633" s="32"/>
      <c r="D633" s="33"/>
      <c r="E633" s="32"/>
      <c r="F633" s="32"/>
      <c r="G633" s="32"/>
      <c r="H633" s="32"/>
      <c r="I633" s="31"/>
      <c r="J633" s="34" t="str">
        <f>IF(ISNUMBER(A633),INDEX(Настройки!$K$8:$K$19,MONTH(A633))&amp;" "&amp;YEAR(A633),"")</f>
        <v/>
      </c>
      <c r="K633" s="35" t="str">
        <f>IF(C633="","",IFERROR(INDEX(Категории!$B$5:$B$47,MATCH(C633,Категории!$A$5:$A$47,0)),"?"))</f>
        <v/>
      </c>
      <c r="L633" s="34" t="str">
        <f>IF(C633="","",IFERROR(INDEX(Категории!$C$5:$C$47,MATCH(C633,Категории!$A$5:$A$47,0)),"?"))</f>
        <v/>
      </c>
      <c r="M633" s="34" t="str">
        <f>IF(AND(A633="",B633="",C633="",D633=""),"",IF(A633="","! нет даты",IF(NOT(ISNUMBER(A633)),"! дата текстом",IF(YEAR(A633)&lt;&gt;Настройки!$B$4,"! другой год",IF(C633="","! нет категории",IF(K633="?","! категории нет в списке",IF(D633="","! нет суммы",IF(NOT(ISNUMBER(D633)),"! сумма текстом",IF(COUNTIFS($A$6:A633,A633,$C$6:C633,C633,$D$6:D633,D633,$B$6:B633,B633)&gt;1,"! возможен дубль","ok")))))))))</f>
        <v/>
      </c>
    </row>
    <row r="634" spans="1:13" ht="15" customHeight="1">
      <c r="A634" s="30"/>
      <c r="B634" s="31"/>
      <c r="C634" s="32"/>
      <c r="D634" s="33"/>
      <c r="E634" s="32"/>
      <c r="F634" s="32"/>
      <c r="G634" s="32"/>
      <c r="H634" s="32"/>
      <c r="I634" s="31"/>
      <c r="J634" s="34" t="str">
        <f>IF(ISNUMBER(A634),INDEX(Настройки!$K$8:$K$19,MONTH(A634))&amp;" "&amp;YEAR(A634),"")</f>
        <v/>
      </c>
      <c r="K634" s="35" t="str">
        <f>IF(C634="","",IFERROR(INDEX(Категории!$B$5:$B$47,MATCH(C634,Категории!$A$5:$A$47,0)),"?"))</f>
        <v/>
      </c>
      <c r="L634" s="34" t="str">
        <f>IF(C634="","",IFERROR(INDEX(Категории!$C$5:$C$47,MATCH(C634,Категории!$A$5:$A$47,0)),"?"))</f>
        <v/>
      </c>
      <c r="M634" s="34" t="str">
        <f>IF(AND(A634="",B634="",C634="",D634=""),"",IF(A634="","! нет даты",IF(NOT(ISNUMBER(A634)),"! дата текстом",IF(YEAR(A634)&lt;&gt;Настройки!$B$4,"! другой год",IF(C634="","! нет категории",IF(K634="?","! категории нет в списке",IF(D634="","! нет суммы",IF(NOT(ISNUMBER(D634)),"! сумма текстом",IF(COUNTIFS($A$6:A634,A634,$C$6:C634,C634,$D$6:D634,D634,$B$6:B634,B634)&gt;1,"! возможен дубль","ok")))))))))</f>
        <v/>
      </c>
    </row>
    <row r="635" spans="1:13" ht="15" customHeight="1">
      <c r="A635" s="30"/>
      <c r="B635" s="31"/>
      <c r="C635" s="32"/>
      <c r="D635" s="33"/>
      <c r="E635" s="32"/>
      <c r="F635" s="32"/>
      <c r="G635" s="32"/>
      <c r="H635" s="32"/>
      <c r="I635" s="31"/>
      <c r="J635" s="34" t="str">
        <f>IF(ISNUMBER(A635),INDEX(Настройки!$K$8:$K$19,MONTH(A635))&amp;" "&amp;YEAR(A635),"")</f>
        <v/>
      </c>
      <c r="K635" s="35" t="str">
        <f>IF(C635="","",IFERROR(INDEX(Категории!$B$5:$B$47,MATCH(C635,Категории!$A$5:$A$47,0)),"?"))</f>
        <v/>
      </c>
      <c r="L635" s="34" t="str">
        <f>IF(C635="","",IFERROR(INDEX(Категории!$C$5:$C$47,MATCH(C635,Категории!$A$5:$A$47,0)),"?"))</f>
        <v/>
      </c>
      <c r="M635" s="34" t="str">
        <f>IF(AND(A635="",B635="",C635="",D635=""),"",IF(A635="","! нет даты",IF(NOT(ISNUMBER(A635)),"! дата текстом",IF(YEAR(A635)&lt;&gt;Настройки!$B$4,"! другой год",IF(C635="","! нет категории",IF(K635="?","! категории нет в списке",IF(D635="","! нет суммы",IF(NOT(ISNUMBER(D635)),"! сумма текстом",IF(COUNTIFS($A$6:A635,A635,$C$6:C635,C635,$D$6:D635,D635,$B$6:B635,B635)&gt;1,"! возможен дубль","ok")))))))))</f>
        <v/>
      </c>
    </row>
    <row r="636" spans="1:13" ht="15" customHeight="1">
      <c r="A636" s="30"/>
      <c r="B636" s="31"/>
      <c r="C636" s="32"/>
      <c r="D636" s="33"/>
      <c r="E636" s="32"/>
      <c r="F636" s="32"/>
      <c r="G636" s="32"/>
      <c r="H636" s="32"/>
      <c r="I636" s="31"/>
      <c r="J636" s="34" t="str">
        <f>IF(ISNUMBER(A636),INDEX(Настройки!$K$8:$K$19,MONTH(A636))&amp;" "&amp;YEAR(A636),"")</f>
        <v/>
      </c>
      <c r="K636" s="35" t="str">
        <f>IF(C636="","",IFERROR(INDEX(Категории!$B$5:$B$47,MATCH(C636,Категории!$A$5:$A$47,0)),"?"))</f>
        <v/>
      </c>
      <c r="L636" s="34" t="str">
        <f>IF(C636="","",IFERROR(INDEX(Категории!$C$5:$C$47,MATCH(C636,Категории!$A$5:$A$47,0)),"?"))</f>
        <v/>
      </c>
      <c r="M636" s="34" t="str">
        <f>IF(AND(A636="",B636="",C636="",D636=""),"",IF(A636="","! нет даты",IF(NOT(ISNUMBER(A636)),"! дата текстом",IF(YEAR(A636)&lt;&gt;Настройки!$B$4,"! другой год",IF(C636="","! нет категории",IF(K636="?","! категории нет в списке",IF(D636="","! нет суммы",IF(NOT(ISNUMBER(D636)),"! сумма текстом",IF(COUNTIFS($A$6:A636,A636,$C$6:C636,C636,$D$6:D636,D636,$B$6:B636,B636)&gt;1,"! возможен дубль","ok")))))))))</f>
        <v/>
      </c>
    </row>
    <row r="637" spans="1:13" ht="15" customHeight="1">
      <c r="A637" s="30"/>
      <c r="B637" s="31"/>
      <c r="C637" s="32"/>
      <c r="D637" s="33"/>
      <c r="E637" s="32"/>
      <c r="F637" s="32"/>
      <c r="G637" s="32"/>
      <c r="H637" s="32"/>
      <c r="I637" s="31"/>
      <c r="J637" s="34" t="str">
        <f>IF(ISNUMBER(A637),INDEX(Настройки!$K$8:$K$19,MONTH(A637))&amp;" "&amp;YEAR(A637),"")</f>
        <v/>
      </c>
      <c r="K637" s="35" t="str">
        <f>IF(C637="","",IFERROR(INDEX(Категории!$B$5:$B$47,MATCH(C637,Категории!$A$5:$A$47,0)),"?"))</f>
        <v/>
      </c>
      <c r="L637" s="34" t="str">
        <f>IF(C637="","",IFERROR(INDEX(Категории!$C$5:$C$47,MATCH(C637,Категории!$A$5:$A$47,0)),"?"))</f>
        <v/>
      </c>
      <c r="M637" s="34" t="str">
        <f>IF(AND(A637="",B637="",C637="",D637=""),"",IF(A637="","! нет даты",IF(NOT(ISNUMBER(A637)),"! дата текстом",IF(YEAR(A637)&lt;&gt;Настройки!$B$4,"! другой год",IF(C637="","! нет категории",IF(K637="?","! категории нет в списке",IF(D637="","! нет суммы",IF(NOT(ISNUMBER(D637)),"! сумма текстом",IF(COUNTIFS($A$6:A637,A637,$C$6:C637,C637,$D$6:D637,D637,$B$6:B637,B637)&gt;1,"! возможен дубль","ok")))))))))</f>
        <v/>
      </c>
    </row>
    <row r="638" spans="1:13" ht="15" customHeight="1">
      <c r="A638" s="30"/>
      <c r="B638" s="31"/>
      <c r="C638" s="32"/>
      <c r="D638" s="33"/>
      <c r="E638" s="32"/>
      <c r="F638" s="32"/>
      <c r="G638" s="32"/>
      <c r="H638" s="32"/>
      <c r="I638" s="31"/>
      <c r="J638" s="34" t="str">
        <f>IF(ISNUMBER(A638),INDEX(Настройки!$K$8:$K$19,MONTH(A638))&amp;" "&amp;YEAR(A638),"")</f>
        <v/>
      </c>
      <c r="K638" s="35" t="str">
        <f>IF(C638="","",IFERROR(INDEX(Категории!$B$5:$B$47,MATCH(C638,Категории!$A$5:$A$47,0)),"?"))</f>
        <v/>
      </c>
      <c r="L638" s="34" t="str">
        <f>IF(C638="","",IFERROR(INDEX(Категории!$C$5:$C$47,MATCH(C638,Категории!$A$5:$A$47,0)),"?"))</f>
        <v/>
      </c>
      <c r="M638" s="34" t="str">
        <f>IF(AND(A638="",B638="",C638="",D638=""),"",IF(A638="","! нет даты",IF(NOT(ISNUMBER(A638)),"! дата текстом",IF(YEAR(A638)&lt;&gt;Настройки!$B$4,"! другой год",IF(C638="","! нет категории",IF(K638="?","! категории нет в списке",IF(D638="","! нет суммы",IF(NOT(ISNUMBER(D638)),"! сумма текстом",IF(COUNTIFS($A$6:A638,A638,$C$6:C638,C638,$D$6:D638,D638,$B$6:B638,B638)&gt;1,"! возможен дубль","ok")))))))))</f>
        <v/>
      </c>
    </row>
    <row r="639" spans="1:13" ht="15" customHeight="1">
      <c r="A639" s="30"/>
      <c r="B639" s="31"/>
      <c r="C639" s="32"/>
      <c r="D639" s="33"/>
      <c r="E639" s="32"/>
      <c r="F639" s="32"/>
      <c r="G639" s="32"/>
      <c r="H639" s="32"/>
      <c r="I639" s="31"/>
      <c r="J639" s="34" t="str">
        <f>IF(ISNUMBER(A639),INDEX(Настройки!$K$8:$K$19,MONTH(A639))&amp;" "&amp;YEAR(A639),"")</f>
        <v/>
      </c>
      <c r="K639" s="35" t="str">
        <f>IF(C639="","",IFERROR(INDEX(Категории!$B$5:$B$47,MATCH(C639,Категории!$A$5:$A$47,0)),"?"))</f>
        <v/>
      </c>
      <c r="L639" s="34" t="str">
        <f>IF(C639="","",IFERROR(INDEX(Категории!$C$5:$C$47,MATCH(C639,Категории!$A$5:$A$47,0)),"?"))</f>
        <v/>
      </c>
      <c r="M639" s="34" t="str">
        <f>IF(AND(A639="",B639="",C639="",D639=""),"",IF(A639="","! нет даты",IF(NOT(ISNUMBER(A639)),"! дата текстом",IF(YEAR(A639)&lt;&gt;Настройки!$B$4,"! другой год",IF(C639="","! нет категории",IF(K639="?","! категории нет в списке",IF(D639="","! нет суммы",IF(NOT(ISNUMBER(D639)),"! сумма текстом",IF(COUNTIFS($A$6:A639,A639,$C$6:C639,C639,$D$6:D639,D639,$B$6:B639,B639)&gt;1,"! возможен дубль","ok")))))))))</f>
        <v/>
      </c>
    </row>
    <row r="640" spans="1:13" ht="15" customHeight="1">
      <c r="A640" s="30"/>
      <c r="B640" s="31"/>
      <c r="C640" s="32"/>
      <c r="D640" s="33"/>
      <c r="E640" s="32"/>
      <c r="F640" s="32"/>
      <c r="G640" s="32"/>
      <c r="H640" s="32"/>
      <c r="I640" s="31"/>
      <c r="J640" s="34" t="str">
        <f>IF(ISNUMBER(A640),INDEX(Настройки!$K$8:$K$19,MONTH(A640))&amp;" "&amp;YEAR(A640),"")</f>
        <v/>
      </c>
      <c r="K640" s="35" t="str">
        <f>IF(C640="","",IFERROR(INDEX(Категории!$B$5:$B$47,MATCH(C640,Категории!$A$5:$A$47,0)),"?"))</f>
        <v/>
      </c>
      <c r="L640" s="34" t="str">
        <f>IF(C640="","",IFERROR(INDEX(Категории!$C$5:$C$47,MATCH(C640,Категории!$A$5:$A$47,0)),"?"))</f>
        <v/>
      </c>
      <c r="M640" s="34" t="str">
        <f>IF(AND(A640="",B640="",C640="",D640=""),"",IF(A640="","! нет даты",IF(NOT(ISNUMBER(A640)),"! дата текстом",IF(YEAR(A640)&lt;&gt;Настройки!$B$4,"! другой год",IF(C640="","! нет категории",IF(K640="?","! категории нет в списке",IF(D640="","! нет суммы",IF(NOT(ISNUMBER(D640)),"! сумма текстом",IF(COUNTIFS($A$6:A640,A640,$C$6:C640,C640,$D$6:D640,D640,$B$6:B640,B640)&gt;1,"! возможен дубль","ok")))))))))</f>
        <v/>
      </c>
    </row>
    <row r="641" spans="1:13" ht="15" customHeight="1">
      <c r="A641" s="30"/>
      <c r="B641" s="31"/>
      <c r="C641" s="32"/>
      <c r="D641" s="33"/>
      <c r="E641" s="32"/>
      <c r="F641" s="32"/>
      <c r="G641" s="32"/>
      <c r="H641" s="32"/>
      <c r="I641" s="31"/>
      <c r="J641" s="34" t="str">
        <f>IF(ISNUMBER(A641),INDEX(Настройки!$K$8:$K$19,MONTH(A641))&amp;" "&amp;YEAR(A641),"")</f>
        <v/>
      </c>
      <c r="K641" s="35" t="str">
        <f>IF(C641="","",IFERROR(INDEX(Категории!$B$5:$B$47,MATCH(C641,Категории!$A$5:$A$47,0)),"?"))</f>
        <v/>
      </c>
      <c r="L641" s="34" t="str">
        <f>IF(C641="","",IFERROR(INDEX(Категории!$C$5:$C$47,MATCH(C641,Категории!$A$5:$A$47,0)),"?"))</f>
        <v/>
      </c>
      <c r="M641" s="34" t="str">
        <f>IF(AND(A641="",B641="",C641="",D641=""),"",IF(A641="","! нет даты",IF(NOT(ISNUMBER(A641)),"! дата текстом",IF(YEAR(A641)&lt;&gt;Настройки!$B$4,"! другой год",IF(C641="","! нет категории",IF(K641="?","! категории нет в списке",IF(D641="","! нет суммы",IF(NOT(ISNUMBER(D641)),"! сумма текстом",IF(COUNTIFS($A$6:A641,A641,$C$6:C641,C641,$D$6:D641,D641,$B$6:B641,B641)&gt;1,"! возможен дубль","ok")))))))))</f>
        <v/>
      </c>
    </row>
    <row r="642" spans="1:13" ht="15" customHeight="1">
      <c r="A642" s="30"/>
      <c r="B642" s="31"/>
      <c r="C642" s="32"/>
      <c r="D642" s="33"/>
      <c r="E642" s="32"/>
      <c r="F642" s="32"/>
      <c r="G642" s="32"/>
      <c r="H642" s="32"/>
      <c r="I642" s="31"/>
      <c r="J642" s="34" t="str">
        <f>IF(ISNUMBER(A642),INDEX(Настройки!$K$8:$K$19,MONTH(A642))&amp;" "&amp;YEAR(A642),"")</f>
        <v/>
      </c>
      <c r="K642" s="35" t="str">
        <f>IF(C642="","",IFERROR(INDEX(Категории!$B$5:$B$47,MATCH(C642,Категории!$A$5:$A$47,0)),"?"))</f>
        <v/>
      </c>
      <c r="L642" s="34" t="str">
        <f>IF(C642="","",IFERROR(INDEX(Категории!$C$5:$C$47,MATCH(C642,Категории!$A$5:$A$47,0)),"?"))</f>
        <v/>
      </c>
      <c r="M642" s="34" t="str">
        <f>IF(AND(A642="",B642="",C642="",D642=""),"",IF(A642="","! нет даты",IF(NOT(ISNUMBER(A642)),"! дата текстом",IF(YEAR(A642)&lt;&gt;Настройки!$B$4,"! другой год",IF(C642="","! нет категории",IF(K642="?","! категории нет в списке",IF(D642="","! нет суммы",IF(NOT(ISNUMBER(D642)),"! сумма текстом",IF(COUNTIFS($A$6:A642,A642,$C$6:C642,C642,$D$6:D642,D642,$B$6:B642,B642)&gt;1,"! возможен дубль","ok")))))))))</f>
        <v/>
      </c>
    </row>
    <row r="643" spans="1:13" ht="15" customHeight="1">
      <c r="A643" s="30"/>
      <c r="B643" s="31"/>
      <c r="C643" s="32"/>
      <c r="D643" s="33"/>
      <c r="E643" s="32"/>
      <c r="F643" s="32"/>
      <c r="G643" s="32"/>
      <c r="H643" s="32"/>
      <c r="I643" s="31"/>
      <c r="J643" s="34" t="str">
        <f>IF(ISNUMBER(A643),INDEX(Настройки!$K$8:$K$19,MONTH(A643))&amp;" "&amp;YEAR(A643),"")</f>
        <v/>
      </c>
      <c r="K643" s="35" t="str">
        <f>IF(C643="","",IFERROR(INDEX(Категории!$B$5:$B$47,MATCH(C643,Категории!$A$5:$A$47,0)),"?"))</f>
        <v/>
      </c>
      <c r="L643" s="34" t="str">
        <f>IF(C643="","",IFERROR(INDEX(Категории!$C$5:$C$47,MATCH(C643,Категории!$A$5:$A$47,0)),"?"))</f>
        <v/>
      </c>
      <c r="M643" s="34" t="str">
        <f>IF(AND(A643="",B643="",C643="",D643=""),"",IF(A643="","! нет даты",IF(NOT(ISNUMBER(A643)),"! дата текстом",IF(YEAR(A643)&lt;&gt;Настройки!$B$4,"! другой год",IF(C643="","! нет категории",IF(K643="?","! категории нет в списке",IF(D643="","! нет суммы",IF(NOT(ISNUMBER(D643)),"! сумма текстом",IF(COUNTIFS($A$6:A643,A643,$C$6:C643,C643,$D$6:D643,D643,$B$6:B643,B643)&gt;1,"! возможен дубль","ok")))))))))</f>
        <v/>
      </c>
    </row>
    <row r="644" spans="1:13" ht="15" customHeight="1">
      <c r="A644" s="30"/>
      <c r="B644" s="31"/>
      <c r="C644" s="32"/>
      <c r="D644" s="33"/>
      <c r="E644" s="32"/>
      <c r="F644" s="32"/>
      <c r="G644" s="32"/>
      <c r="H644" s="32"/>
      <c r="I644" s="31"/>
      <c r="J644" s="34" t="str">
        <f>IF(ISNUMBER(A644),INDEX(Настройки!$K$8:$K$19,MONTH(A644))&amp;" "&amp;YEAR(A644),"")</f>
        <v/>
      </c>
      <c r="K644" s="35" t="str">
        <f>IF(C644="","",IFERROR(INDEX(Категории!$B$5:$B$47,MATCH(C644,Категории!$A$5:$A$47,0)),"?"))</f>
        <v/>
      </c>
      <c r="L644" s="34" t="str">
        <f>IF(C644="","",IFERROR(INDEX(Категории!$C$5:$C$47,MATCH(C644,Категории!$A$5:$A$47,0)),"?"))</f>
        <v/>
      </c>
      <c r="M644" s="34" t="str">
        <f>IF(AND(A644="",B644="",C644="",D644=""),"",IF(A644="","! нет даты",IF(NOT(ISNUMBER(A644)),"! дата текстом",IF(YEAR(A644)&lt;&gt;Настройки!$B$4,"! другой год",IF(C644="","! нет категории",IF(K644="?","! категории нет в списке",IF(D644="","! нет суммы",IF(NOT(ISNUMBER(D644)),"! сумма текстом",IF(COUNTIFS($A$6:A644,A644,$C$6:C644,C644,$D$6:D644,D644,$B$6:B644,B644)&gt;1,"! возможен дубль","ok")))))))))</f>
        <v/>
      </c>
    </row>
    <row r="645" spans="1:13" ht="15" customHeight="1">
      <c r="A645" s="30"/>
      <c r="B645" s="31"/>
      <c r="C645" s="32"/>
      <c r="D645" s="33"/>
      <c r="E645" s="32"/>
      <c r="F645" s="32"/>
      <c r="G645" s="32"/>
      <c r="H645" s="32"/>
      <c r="I645" s="31"/>
      <c r="J645" s="34" t="str">
        <f>IF(ISNUMBER(A645),INDEX(Настройки!$K$8:$K$19,MONTH(A645))&amp;" "&amp;YEAR(A645),"")</f>
        <v/>
      </c>
      <c r="K645" s="35" t="str">
        <f>IF(C645="","",IFERROR(INDEX(Категории!$B$5:$B$47,MATCH(C645,Категории!$A$5:$A$47,0)),"?"))</f>
        <v/>
      </c>
      <c r="L645" s="34" t="str">
        <f>IF(C645="","",IFERROR(INDEX(Категории!$C$5:$C$47,MATCH(C645,Категории!$A$5:$A$47,0)),"?"))</f>
        <v/>
      </c>
      <c r="M645" s="34" t="str">
        <f>IF(AND(A645="",B645="",C645="",D645=""),"",IF(A645="","! нет даты",IF(NOT(ISNUMBER(A645)),"! дата текстом",IF(YEAR(A645)&lt;&gt;Настройки!$B$4,"! другой год",IF(C645="","! нет категории",IF(K645="?","! категории нет в списке",IF(D645="","! нет суммы",IF(NOT(ISNUMBER(D645)),"! сумма текстом",IF(COUNTIFS($A$6:A645,A645,$C$6:C645,C645,$D$6:D645,D645,$B$6:B645,B645)&gt;1,"! возможен дубль","ok")))))))))</f>
        <v/>
      </c>
    </row>
    <row r="646" spans="1:13" ht="15" customHeight="1">
      <c r="A646" s="30"/>
      <c r="B646" s="31"/>
      <c r="C646" s="32"/>
      <c r="D646" s="33"/>
      <c r="E646" s="32"/>
      <c r="F646" s="32"/>
      <c r="G646" s="32"/>
      <c r="H646" s="32"/>
      <c r="I646" s="31"/>
      <c r="J646" s="34" t="str">
        <f>IF(ISNUMBER(A646),INDEX(Настройки!$K$8:$K$19,MONTH(A646))&amp;" "&amp;YEAR(A646),"")</f>
        <v/>
      </c>
      <c r="K646" s="35" t="str">
        <f>IF(C646="","",IFERROR(INDEX(Категории!$B$5:$B$47,MATCH(C646,Категории!$A$5:$A$47,0)),"?"))</f>
        <v/>
      </c>
      <c r="L646" s="34" t="str">
        <f>IF(C646="","",IFERROR(INDEX(Категории!$C$5:$C$47,MATCH(C646,Категории!$A$5:$A$47,0)),"?"))</f>
        <v/>
      </c>
      <c r="M646" s="34" t="str">
        <f>IF(AND(A646="",B646="",C646="",D646=""),"",IF(A646="","! нет даты",IF(NOT(ISNUMBER(A646)),"! дата текстом",IF(YEAR(A646)&lt;&gt;Настройки!$B$4,"! другой год",IF(C646="","! нет категории",IF(K646="?","! категории нет в списке",IF(D646="","! нет суммы",IF(NOT(ISNUMBER(D646)),"! сумма текстом",IF(COUNTIFS($A$6:A646,A646,$C$6:C646,C646,$D$6:D646,D646,$B$6:B646,B646)&gt;1,"! возможен дубль","ok")))))))))</f>
        <v/>
      </c>
    </row>
    <row r="647" spans="1:13" ht="15" customHeight="1">
      <c r="A647" s="30"/>
      <c r="B647" s="31"/>
      <c r="C647" s="32"/>
      <c r="D647" s="33"/>
      <c r="E647" s="32"/>
      <c r="F647" s="32"/>
      <c r="G647" s="32"/>
      <c r="H647" s="32"/>
      <c r="I647" s="31"/>
      <c r="J647" s="34" t="str">
        <f>IF(ISNUMBER(A647),INDEX(Настройки!$K$8:$K$19,MONTH(A647))&amp;" "&amp;YEAR(A647),"")</f>
        <v/>
      </c>
      <c r="K647" s="35" t="str">
        <f>IF(C647="","",IFERROR(INDEX(Категории!$B$5:$B$47,MATCH(C647,Категории!$A$5:$A$47,0)),"?"))</f>
        <v/>
      </c>
      <c r="L647" s="34" t="str">
        <f>IF(C647="","",IFERROR(INDEX(Категории!$C$5:$C$47,MATCH(C647,Категории!$A$5:$A$47,0)),"?"))</f>
        <v/>
      </c>
      <c r="M647" s="34" t="str">
        <f>IF(AND(A647="",B647="",C647="",D647=""),"",IF(A647="","! нет даты",IF(NOT(ISNUMBER(A647)),"! дата текстом",IF(YEAR(A647)&lt;&gt;Настройки!$B$4,"! другой год",IF(C647="","! нет категории",IF(K647="?","! категории нет в списке",IF(D647="","! нет суммы",IF(NOT(ISNUMBER(D647)),"! сумма текстом",IF(COUNTIFS($A$6:A647,A647,$C$6:C647,C647,$D$6:D647,D647,$B$6:B647,B647)&gt;1,"! возможен дубль","ok")))))))))</f>
        <v/>
      </c>
    </row>
    <row r="648" spans="1:13" ht="15" customHeight="1">
      <c r="A648" s="30"/>
      <c r="B648" s="31"/>
      <c r="C648" s="32"/>
      <c r="D648" s="33"/>
      <c r="E648" s="32"/>
      <c r="F648" s="32"/>
      <c r="G648" s="32"/>
      <c r="H648" s="32"/>
      <c r="I648" s="31"/>
      <c r="J648" s="34" t="str">
        <f>IF(ISNUMBER(A648),INDEX(Настройки!$K$8:$K$19,MONTH(A648))&amp;" "&amp;YEAR(A648),"")</f>
        <v/>
      </c>
      <c r="K648" s="35" t="str">
        <f>IF(C648="","",IFERROR(INDEX(Категории!$B$5:$B$47,MATCH(C648,Категории!$A$5:$A$47,0)),"?"))</f>
        <v/>
      </c>
      <c r="L648" s="34" t="str">
        <f>IF(C648="","",IFERROR(INDEX(Категории!$C$5:$C$47,MATCH(C648,Категории!$A$5:$A$47,0)),"?"))</f>
        <v/>
      </c>
      <c r="M648" s="34" t="str">
        <f>IF(AND(A648="",B648="",C648="",D648=""),"",IF(A648="","! нет даты",IF(NOT(ISNUMBER(A648)),"! дата текстом",IF(YEAR(A648)&lt;&gt;Настройки!$B$4,"! другой год",IF(C648="","! нет категории",IF(K648="?","! категории нет в списке",IF(D648="","! нет суммы",IF(NOT(ISNUMBER(D648)),"! сумма текстом",IF(COUNTIFS($A$6:A648,A648,$C$6:C648,C648,$D$6:D648,D648,$B$6:B648,B648)&gt;1,"! возможен дубль","ok")))))))))</f>
        <v/>
      </c>
    </row>
    <row r="649" spans="1:13" ht="15" customHeight="1">
      <c r="A649" s="30"/>
      <c r="B649" s="31"/>
      <c r="C649" s="32"/>
      <c r="D649" s="33"/>
      <c r="E649" s="32"/>
      <c r="F649" s="32"/>
      <c r="G649" s="32"/>
      <c r="H649" s="32"/>
      <c r="I649" s="31"/>
      <c r="J649" s="34" t="str">
        <f>IF(ISNUMBER(A649),INDEX(Настройки!$K$8:$K$19,MONTH(A649))&amp;" "&amp;YEAR(A649),"")</f>
        <v/>
      </c>
      <c r="K649" s="35" t="str">
        <f>IF(C649="","",IFERROR(INDEX(Категории!$B$5:$B$47,MATCH(C649,Категории!$A$5:$A$47,0)),"?"))</f>
        <v/>
      </c>
      <c r="L649" s="34" t="str">
        <f>IF(C649="","",IFERROR(INDEX(Категории!$C$5:$C$47,MATCH(C649,Категории!$A$5:$A$47,0)),"?"))</f>
        <v/>
      </c>
      <c r="M649" s="34" t="str">
        <f>IF(AND(A649="",B649="",C649="",D649=""),"",IF(A649="","! нет даты",IF(NOT(ISNUMBER(A649)),"! дата текстом",IF(YEAR(A649)&lt;&gt;Настройки!$B$4,"! другой год",IF(C649="","! нет категории",IF(K649="?","! категории нет в списке",IF(D649="","! нет суммы",IF(NOT(ISNUMBER(D649)),"! сумма текстом",IF(COUNTIFS($A$6:A649,A649,$C$6:C649,C649,$D$6:D649,D649,$B$6:B649,B649)&gt;1,"! возможен дубль","ok")))))))))</f>
        <v/>
      </c>
    </row>
    <row r="650" spans="1:13" ht="15" customHeight="1">
      <c r="A650" s="30"/>
      <c r="B650" s="31"/>
      <c r="C650" s="32"/>
      <c r="D650" s="33"/>
      <c r="E650" s="32"/>
      <c r="F650" s="32"/>
      <c r="G650" s="32"/>
      <c r="H650" s="32"/>
      <c r="I650" s="31"/>
      <c r="J650" s="34" t="str">
        <f>IF(ISNUMBER(A650),INDEX(Настройки!$K$8:$K$19,MONTH(A650))&amp;" "&amp;YEAR(A650),"")</f>
        <v/>
      </c>
      <c r="K650" s="35" t="str">
        <f>IF(C650="","",IFERROR(INDEX(Категории!$B$5:$B$47,MATCH(C650,Категории!$A$5:$A$47,0)),"?"))</f>
        <v/>
      </c>
      <c r="L650" s="34" t="str">
        <f>IF(C650="","",IFERROR(INDEX(Категории!$C$5:$C$47,MATCH(C650,Категории!$A$5:$A$47,0)),"?"))</f>
        <v/>
      </c>
      <c r="M650" s="34" t="str">
        <f>IF(AND(A650="",B650="",C650="",D650=""),"",IF(A650="","! нет даты",IF(NOT(ISNUMBER(A650)),"! дата текстом",IF(YEAR(A650)&lt;&gt;Настройки!$B$4,"! другой год",IF(C650="","! нет категории",IF(K650="?","! категории нет в списке",IF(D650="","! нет суммы",IF(NOT(ISNUMBER(D650)),"! сумма текстом",IF(COUNTIFS($A$6:A650,A650,$C$6:C650,C650,$D$6:D650,D650,$B$6:B650,B650)&gt;1,"! возможен дубль","ok")))))))))</f>
        <v/>
      </c>
    </row>
    <row r="651" spans="1:13" ht="15" customHeight="1">
      <c r="A651" s="30"/>
      <c r="B651" s="31"/>
      <c r="C651" s="32"/>
      <c r="D651" s="33"/>
      <c r="E651" s="32"/>
      <c r="F651" s="32"/>
      <c r="G651" s="32"/>
      <c r="H651" s="32"/>
      <c r="I651" s="31"/>
      <c r="J651" s="34" t="str">
        <f>IF(ISNUMBER(A651),INDEX(Настройки!$K$8:$K$19,MONTH(A651))&amp;" "&amp;YEAR(A651),"")</f>
        <v/>
      </c>
      <c r="K651" s="35" t="str">
        <f>IF(C651="","",IFERROR(INDEX(Категории!$B$5:$B$47,MATCH(C651,Категории!$A$5:$A$47,0)),"?"))</f>
        <v/>
      </c>
      <c r="L651" s="34" t="str">
        <f>IF(C651="","",IFERROR(INDEX(Категории!$C$5:$C$47,MATCH(C651,Категории!$A$5:$A$47,0)),"?"))</f>
        <v/>
      </c>
      <c r="M651" s="34" t="str">
        <f>IF(AND(A651="",B651="",C651="",D651=""),"",IF(A651="","! нет даты",IF(NOT(ISNUMBER(A651)),"! дата текстом",IF(YEAR(A651)&lt;&gt;Настройки!$B$4,"! другой год",IF(C651="","! нет категории",IF(K651="?","! категории нет в списке",IF(D651="","! нет суммы",IF(NOT(ISNUMBER(D651)),"! сумма текстом",IF(COUNTIFS($A$6:A651,A651,$C$6:C651,C651,$D$6:D651,D651,$B$6:B651,B651)&gt;1,"! возможен дубль","ok")))))))))</f>
        <v/>
      </c>
    </row>
    <row r="652" spans="1:13" ht="15" customHeight="1">
      <c r="A652" s="30"/>
      <c r="B652" s="31"/>
      <c r="C652" s="32"/>
      <c r="D652" s="33"/>
      <c r="E652" s="32"/>
      <c r="F652" s="32"/>
      <c r="G652" s="32"/>
      <c r="H652" s="32"/>
      <c r="I652" s="31"/>
      <c r="J652" s="34" t="str">
        <f>IF(ISNUMBER(A652),INDEX(Настройки!$K$8:$K$19,MONTH(A652))&amp;" "&amp;YEAR(A652),"")</f>
        <v/>
      </c>
      <c r="K652" s="35" t="str">
        <f>IF(C652="","",IFERROR(INDEX(Категории!$B$5:$B$47,MATCH(C652,Категории!$A$5:$A$47,0)),"?"))</f>
        <v/>
      </c>
      <c r="L652" s="34" t="str">
        <f>IF(C652="","",IFERROR(INDEX(Категории!$C$5:$C$47,MATCH(C652,Категории!$A$5:$A$47,0)),"?"))</f>
        <v/>
      </c>
      <c r="M652" s="34" t="str">
        <f>IF(AND(A652="",B652="",C652="",D652=""),"",IF(A652="","! нет даты",IF(NOT(ISNUMBER(A652)),"! дата текстом",IF(YEAR(A652)&lt;&gt;Настройки!$B$4,"! другой год",IF(C652="","! нет категории",IF(K652="?","! категории нет в списке",IF(D652="","! нет суммы",IF(NOT(ISNUMBER(D652)),"! сумма текстом",IF(COUNTIFS($A$6:A652,A652,$C$6:C652,C652,$D$6:D652,D652,$B$6:B652,B652)&gt;1,"! возможен дубль","ok")))))))))</f>
        <v/>
      </c>
    </row>
    <row r="653" spans="1:13" ht="15" customHeight="1">
      <c r="A653" s="30"/>
      <c r="B653" s="31"/>
      <c r="C653" s="32"/>
      <c r="D653" s="33"/>
      <c r="E653" s="32"/>
      <c r="F653" s="32"/>
      <c r="G653" s="32"/>
      <c r="H653" s="32"/>
      <c r="I653" s="31"/>
      <c r="J653" s="34" t="str">
        <f>IF(ISNUMBER(A653),INDEX(Настройки!$K$8:$K$19,MONTH(A653))&amp;" "&amp;YEAR(A653),"")</f>
        <v/>
      </c>
      <c r="K653" s="35" t="str">
        <f>IF(C653="","",IFERROR(INDEX(Категории!$B$5:$B$47,MATCH(C653,Категории!$A$5:$A$47,0)),"?"))</f>
        <v/>
      </c>
      <c r="L653" s="34" t="str">
        <f>IF(C653="","",IFERROR(INDEX(Категории!$C$5:$C$47,MATCH(C653,Категории!$A$5:$A$47,0)),"?"))</f>
        <v/>
      </c>
      <c r="M653" s="34" t="str">
        <f>IF(AND(A653="",B653="",C653="",D653=""),"",IF(A653="","! нет даты",IF(NOT(ISNUMBER(A653)),"! дата текстом",IF(YEAR(A653)&lt;&gt;Настройки!$B$4,"! другой год",IF(C653="","! нет категории",IF(K653="?","! категории нет в списке",IF(D653="","! нет суммы",IF(NOT(ISNUMBER(D653)),"! сумма текстом",IF(COUNTIFS($A$6:A653,A653,$C$6:C653,C653,$D$6:D653,D653,$B$6:B653,B653)&gt;1,"! возможен дубль","ok")))))))))</f>
        <v/>
      </c>
    </row>
    <row r="654" spans="1:13" ht="15" customHeight="1">
      <c r="A654" s="30"/>
      <c r="B654" s="31"/>
      <c r="C654" s="32"/>
      <c r="D654" s="33"/>
      <c r="E654" s="32"/>
      <c r="F654" s="32"/>
      <c r="G654" s="32"/>
      <c r="H654" s="32"/>
      <c r="I654" s="31"/>
      <c r="J654" s="34" t="str">
        <f>IF(ISNUMBER(A654),INDEX(Настройки!$K$8:$K$19,MONTH(A654))&amp;" "&amp;YEAR(A654),"")</f>
        <v/>
      </c>
      <c r="K654" s="35" t="str">
        <f>IF(C654="","",IFERROR(INDEX(Категории!$B$5:$B$47,MATCH(C654,Категории!$A$5:$A$47,0)),"?"))</f>
        <v/>
      </c>
      <c r="L654" s="34" t="str">
        <f>IF(C654="","",IFERROR(INDEX(Категории!$C$5:$C$47,MATCH(C654,Категории!$A$5:$A$47,0)),"?"))</f>
        <v/>
      </c>
      <c r="M654" s="34" t="str">
        <f>IF(AND(A654="",B654="",C654="",D654=""),"",IF(A654="","! нет даты",IF(NOT(ISNUMBER(A654)),"! дата текстом",IF(YEAR(A654)&lt;&gt;Настройки!$B$4,"! другой год",IF(C654="","! нет категории",IF(K654="?","! категории нет в списке",IF(D654="","! нет суммы",IF(NOT(ISNUMBER(D654)),"! сумма текстом",IF(COUNTIFS($A$6:A654,A654,$C$6:C654,C654,$D$6:D654,D654,$B$6:B654,B654)&gt;1,"! возможен дубль","ok")))))))))</f>
        <v/>
      </c>
    </row>
    <row r="655" spans="1:13" ht="15" customHeight="1">
      <c r="A655" s="30"/>
      <c r="B655" s="31"/>
      <c r="C655" s="32"/>
      <c r="D655" s="33"/>
      <c r="E655" s="32"/>
      <c r="F655" s="32"/>
      <c r="G655" s="32"/>
      <c r="H655" s="32"/>
      <c r="I655" s="31"/>
      <c r="J655" s="34" t="str">
        <f>IF(ISNUMBER(A655),INDEX(Настройки!$K$8:$K$19,MONTH(A655))&amp;" "&amp;YEAR(A655),"")</f>
        <v/>
      </c>
      <c r="K655" s="35" t="str">
        <f>IF(C655="","",IFERROR(INDEX(Категории!$B$5:$B$47,MATCH(C655,Категории!$A$5:$A$47,0)),"?"))</f>
        <v/>
      </c>
      <c r="L655" s="34" t="str">
        <f>IF(C655="","",IFERROR(INDEX(Категории!$C$5:$C$47,MATCH(C655,Категории!$A$5:$A$47,0)),"?"))</f>
        <v/>
      </c>
      <c r="M655" s="34" t="str">
        <f>IF(AND(A655="",B655="",C655="",D655=""),"",IF(A655="","! нет даты",IF(NOT(ISNUMBER(A655)),"! дата текстом",IF(YEAR(A655)&lt;&gt;Настройки!$B$4,"! другой год",IF(C655="","! нет категории",IF(K655="?","! категории нет в списке",IF(D655="","! нет суммы",IF(NOT(ISNUMBER(D655)),"! сумма текстом",IF(COUNTIFS($A$6:A655,A655,$C$6:C655,C655,$D$6:D655,D655,$B$6:B655,B655)&gt;1,"! возможен дубль","ok")))))))))</f>
        <v/>
      </c>
    </row>
    <row r="656" spans="1:13" ht="15" customHeight="1">
      <c r="A656" s="30"/>
      <c r="B656" s="31"/>
      <c r="C656" s="32"/>
      <c r="D656" s="33"/>
      <c r="E656" s="32"/>
      <c r="F656" s="32"/>
      <c r="G656" s="32"/>
      <c r="H656" s="32"/>
      <c r="I656" s="31"/>
      <c r="J656" s="34" t="str">
        <f>IF(ISNUMBER(A656),INDEX(Настройки!$K$8:$K$19,MONTH(A656))&amp;" "&amp;YEAR(A656),"")</f>
        <v/>
      </c>
      <c r="K656" s="35" t="str">
        <f>IF(C656="","",IFERROR(INDEX(Категории!$B$5:$B$47,MATCH(C656,Категории!$A$5:$A$47,0)),"?"))</f>
        <v/>
      </c>
      <c r="L656" s="34" t="str">
        <f>IF(C656="","",IFERROR(INDEX(Категории!$C$5:$C$47,MATCH(C656,Категории!$A$5:$A$47,0)),"?"))</f>
        <v/>
      </c>
      <c r="M656" s="34" t="str">
        <f>IF(AND(A656="",B656="",C656="",D656=""),"",IF(A656="","! нет даты",IF(NOT(ISNUMBER(A656)),"! дата текстом",IF(YEAR(A656)&lt;&gt;Настройки!$B$4,"! другой год",IF(C656="","! нет категории",IF(K656="?","! категории нет в списке",IF(D656="","! нет суммы",IF(NOT(ISNUMBER(D656)),"! сумма текстом",IF(COUNTIFS($A$6:A656,A656,$C$6:C656,C656,$D$6:D656,D656,$B$6:B656,B656)&gt;1,"! возможен дубль","ok")))))))))</f>
        <v/>
      </c>
    </row>
    <row r="657" spans="1:13" ht="15" customHeight="1">
      <c r="A657" s="30"/>
      <c r="B657" s="31"/>
      <c r="C657" s="32"/>
      <c r="D657" s="33"/>
      <c r="E657" s="32"/>
      <c r="F657" s="32"/>
      <c r="G657" s="32"/>
      <c r="H657" s="32"/>
      <c r="I657" s="31"/>
      <c r="J657" s="34" t="str">
        <f>IF(ISNUMBER(A657),INDEX(Настройки!$K$8:$K$19,MONTH(A657))&amp;" "&amp;YEAR(A657),"")</f>
        <v/>
      </c>
      <c r="K657" s="35" t="str">
        <f>IF(C657="","",IFERROR(INDEX(Категории!$B$5:$B$47,MATCH(C657,Категории!$A$5:$A$47,0)),"?"))</f>
        <v/>
      </c>
      <c r="L657" s="34" t="str">
        <f>IF(C657="","",IFERROR(INDEX(Категории!$C$5:$C$47,MATCH(C657,Категории!$A$5:$A$47,0)),"?"))</f>
        <v/>
      </c>
      <c r="M657" s="34" t="str">
        <f>IF(AND(A657="",B657="",C657="",D657=""),"",IF(A657="","! нет даты",IF(NOT(ISNUMBER(A657)),"! дата текстом",IF(YEAR(A657)&lt;&gt;Настройки!$B$4,"! другой год",IF(C657="","! нет категории",IF(K657="?","! категории нет в списке",IF(D657="","! нет суммы",IF(NOT(ISNUMBER(D657)),"! сумма текстом",IF(COUNTIFS($A$6:A657,A657,$C$6:C657,C657,$D$6:D657,D657,$B$6:B657,B657)&gt;1,"! возможен дубль","ok")))))))))</f>
        <v/>
      </c>
    </row>
    <row r="658" spans="1:13" ht="15" customHeight="1">
      <c r="A658" s="30"/>
      <c r="B658" s="31"/>
      <c r="C658" s="32"/>
      <c r="D658" s="33"/>
      <c r="E658" s="32"/>
      <c r="F658" s="32"/>
      <c r="G658" s="32"/>
      <c r="H658" s="32"/>
      <c r="I658" s="31"/>
      <c r="J658" s="34" t="str">
        <f>IF(ISNUMBER(A658),INDEX(Настройки!$K$8:$K$19,MONTH(A658))&amp;" "&amp;YEAR(A658),"")</f>
        <v/>
      </c>
      <c r="K658" s="35" t="str">
        <f>IF(C658="","",IFERROR(INDEX(Категории!$B$5:$B$47,MATCH(C658,Категории!$A$5:$A$47,0)),"?"))</f>
        <v/>
      </c>
      <c r="L658" s="34" t="str">
        <f>IF(C658="","",IFERROR(INDEX(Категории!$C$5:$C$47,MATCH(C658,Категории!$A$5:$A$47,0)),"?"))</f>
        <v/>
      </c>
      <c r="M658" s="34" t="str">
        <f>IF(AND(A658="",B658="",C658="",D658=""),"",IF(A658="","! нет даты",IF(NOT(ISNUMBER(A658)),"! дата текстом",IF(YEAR(A658)&lt;&gt;Настройки!$B$4,"! другой год",IF(C658="","! нет категории",IF(K658="?","! категории нет в списке",IF(D658="","! нет суммы",IF(NOT(ISNUMBER(D658)),"! сумма текстом",IF(COUNTIFS($A$6:A658,A658,$C$6:C658,C658,$D$6:D658,D658,$B$6:B658,B658)&gt;1,"! возможен дубль","ok")))))))))</f>
        <v/>
      </c>
    </row>
    <row r="659" spans="1:13" ht="15" customHeight="1">
      <c r="A659" s="30"/>
      <c r="B659" s="31"/>
      <c r="C659" s="32"/>
      <c r="D659" s="33"/>
      <c r="E659" s="32"/>
      <c r="F659" s="32"/>
      <c r="G659" s="32"/>
      <c r="H659" s="32"/>
      <c r="I659" s="31"/>
      <c r="J659" s="34" t="str">
        <f>IF(ISNUMBER(A659),INDEX(Настройки!$K$8:$K$19,MONTH(A659))&amp;" "&amp;YEAR(A659),"")</f>
        <v/>
      </c>
      <c r="K659" s="35" t="str">
        <f>IF(C659="","",IFERROR(INDEX(Категории!$B$5:$B$47,MATCH(C659,Категории!$A$5:$A$47,0)),"?"))</f>
        <v/>
      </c>
      <c r="L659" s="34" t="str">
        <f>IF(C659="","",IFERROR(INDEX(Категории!$C$5:$C$47,MATCH(C659,Категории!$A$5:$A$47,0)),"?"))</f>
        <v/>
      </c>
      <c r="M659" s="34" t="str">
        <f>IF(AND(A659="",B659="",C659="",D659=""),"",IF(A659="","! нет даты",IF(NOT(ISNUMBER(A659)),"! дата текстом",IF(YEAR(A659)&lt;&gt;Настройки!$B$4,"! другой год",IF(C659="","! нет категории",IF(K659="?","! категории нет в списке",IF(D659="","! нет суммы",IF(NOT(ISNUMBER(D659)),"! сумма текстом",IF(COUNTIFS($A$6:A659,A659,$C$6:C659,C659,$D$6:D659,D659,$B$6:B659,B659)&gt;1,"! возможен дубль","ok")))))))))</f>
        <v/>
      </c>
    </row>
    <row r="660" spans="1:13" ht="15" customHeight="1">
      <c r="A660" s="30"/>
      <c r="B660" s="31"/>
      <c r="C660" s="32"/>
      <c r="D660" s="33"/>
      <c r="E660" s="32"/>
      <c r="F660" s="32"/>
      <c r="G660" s="32"/>
      <c r="H660" s="32"/>
      <c r="I660" s="31"/>
      <c r="J660" s="34" t="str">
        <f>IF(ISNUMBER(A660),INDEX(Настройки!$K$8:$K$19,MONTH(A660))&amp;" "&amp;YEAR(A660),"")</f>
        <v/>
      </c>
      <c r="K660" s="35" t="str">
        <f>IF(C660="","",IFERROR(INDEX(Категории!$B$5:$B$47,MATCH(C660,Категории!$A$5:$A$47,0)),"?"))</f>
        <v/>
      </c>
      <c r="L660" s="34" t="str">
        <f>IF(C660="","",IFERROR(INDEX(Категории!$C$5:$C$47,MATCH(C660,Категории!$A$5:$A$47,0)),"?"))</f>
        <v/>
      </c>
      <c r="M660" s="34" t="str">
        <f>IF(AND(A660="",B660="",C660="",D660=""),"",IF(A660="","! нет даты",IF(NOT(ISNUMBER(A660)),"! дата текстом",IF(YEAR(A660)&lt;&gt;Настройки!$B$4,"! другой год",IF(C660="","! нет категории",IF(K660="?","! категории нет в списке",IF(D660="","! нет суммы",IF(NOT(ISNUMBER(D660)),"! сумма текстом",IF(COUNTIFS($A$6:A660,A660,$C$6:C660,C660,$D$6:D660,D660,$B$6:B660,B660)&gt;1,"! возможен дубль","ok")))))))))</f>
        <v/>
      </c>
    </row>
    <row r="661" spans="1:13" ht="15" customHeight="1">
      <c r="A661" s="30"/>
      <c r="B661" s="31"/>
      <c r="C661" s="32"/>
      <c r="D661" s="33"/>
      <c r="E661" s="32"/>
      <c r="F661" s="32"/>
      <c r="G661" s="32"/>
      <c r="H661" s="32"/>
      <c r="I661" s="31"/>
      <c r="J661" s="34" t="str">
        <f>IF(ISNUMBER(A661),INDEX(Настройки!$K$8:$K$19,MONTH(A661))&amp;" "&amp;YEAR(A661),"")</f>
        <v/>
      </c>
      <c r="K661" s="35" t="str">
        <f>IF(C661="","",IFERROR(INDEX(Категории!$B$5:$B$47,MATCH(C661,Категории!$A$5:$A$47,0)),"?"))</f>
        <v/>
      </c>
      <c r="L661" s="34" t="str">
        <f>IF(C661="","",IFERROR(INDEX(Категории!$C$5:$C$47,MATCH(C661,Категории!$A$5:$A$47,0)),"?"))</f>
        <v/>
      </c>
      <c r="M661" s="34" t="str">
        <f>IF(AND(A661="",B661="",C661="",D661=""),"",IF(A661="","! нет даты",IF(NOT(ISNUMBER(A661)),"! дата текстом",IF(YEAR(A661)&lt;&gt;Настройки!$B$4,"! другой год",IF(C661="","! нет категории",IF(K661="?","! категории нет в списке",IF(D661="","! нет суммы",IF(NOT(ISNUMBER(D661)),"! сумма текстом",IF(COUNTIFS($A$6:A661,A661,$C$6:C661,C661,$D$6:D661,D661,$B$6:B661,B661)&gt;1,"! возможен дубль","ok")))))))))</f>
        <v/>
      </c>
    </row>
    <row r="662" spans="1:13" ht="15" customHeight="1">
      <c r="A662" s="30"/>
      <c r="B662" s="31"/>
      <c r="C662" s="32"/>
      <c r="D662" s="33"/>
      <c r="E662" s="32"/>
      <c r="F662" s="32"/>
      <c r="G662" s="32"/>
      <c r="H662" s="32"/>
      <c r="I662" s="31"/>
      <c r="J662" s="34" t="str">
        <f>IF(ISNUMBER(A662),INDEX(Настройки!$K$8:$K$19,MONTH(A662))&amp;" "&amp;YEAR(A662),"")</f>
        <v/>
      </c>
      <c r="K662" s="35" t="str">
        <f>IF(C662="","",IFERROR(INDEX(Категории!$B$5:$B$47,MATCH(C662,Категории!$A$5:$A$47,0)),"?"))</f>
        <v/>
      </c>
      <c r="L662" s="34" t="str">
        <f>IF(C662="","",IFERROR(INDEX(Категории!$C$5:$C$47,MATCH(C662,Категории!$A$5:$A$47,0)),"?"))</f>
        <v/>
      </c>
      <c r="M662" s="34" t="str">
        <f>IF(AND(A662="",B662="",C662="",D662=""),"",IF(A662="","! нет даты",IF(NOT(ISNUMBER(A662)),"! дата текстом",IF(YEAR(A662)&lt;&gt;Настройки!$B$4,"! другой год",IF(C662="","! нет категории",IF(K662="?","! категории нет в списке",IF(D662="","! нет суммы",IF(NOT(ISNUMBER(D662)),"! сумма текстом",IF(COUNTIFS($A$6:A662,A662,$C$6:C662,C662,$D$6:D662,D662,$B$6:B662,B662)&gt;1,"! возможен дубль","ok")))))))))</f>
        <v/>
      </c>
    </row>
    <row r="663" spans="1:13" ht="15" customHeight="1">
      <c r="A663" s="30"/>
      <c r="B663" s="31"/>
      <c r="C663" s="32"/>
      <c r="D663" s="33"/>
      <c r="E663" s="32"/>
      <c r="F663" s="32"/>
      <c r="G663" s="32"/>
      <c r="H663" s="32"/>
      <c r="I663" s="31"/>
      <c r="J663" s="34" t="str">
        <f>IF(ISNUMBER(A663),INDEX(Настройки!$K$8:$K$19,MONTH(A663))&amp;" "&amp;YEAR(A663),"")</f>
        <v/>
      </c>
      <c r="K663" s="35" t="str">
        <f>IF(C663="","",IFERROR(INDEX(Категории!$B$5:$B$47,MATCH(C663,Категории!$A$5:$A$47,0)),"?"))</f>
        <v/>
      </c>
      <c r="L663" s="34" t="str">
        <f>IF(C663="","",IFERROR(INDEX(Категории!$C$5:$C$47,MATCH(C663,Категории!$A$5:$A$47,0)),"?"))</f>
        <v/>
      </c>
      <c r="M663" s="34" t="str">
        <f>IF(AND(A663="",B663="",C663="",D663=""),"",IF(A663="","! нет даты",IF(NOT(ISNUMBER(A663)),"! дата текстом",IF(YEAR(A663)&lt;&gt;Настройки!$B$4,"! другой год",IF(C663="","! нет категории",IF(K663="?","! категории нет в списке",IF(D663="","! нет суммы",IF(NOT(ISNUMBER(D663)),"! сумма текстом",IF(COUNTIFS($A$6:A663,A663,$C$6:C663,C663,$D$6:D663,D663,$B$6:B663,B663)&gt;1,"! возможен дубль","ok")))))))))</f>
        <v/>
      </c>
    </row>
    <row r="664" spans="1:13" ht="15" customHeight="1">
      <c r="A664" s="30"/>
      <c r="B664" s="31"/>
      <c r="C664" s="32"/>
      <c r="D664" s="33"/>
      <c r="E664" s="32"/>
      <c r="F664" s="32"/>
      <c r="G664" s="32"/>
      <c r="H664" s="32"/>
      <c r="I664" s="31"/>
      <c r="J664" s="34" t="str">
        <f>IF(ISNUMBER(A664),INDEX(Настройки!$K$8:$K$19,MONTH(A664))&amp;" "&amp;YEAR(A664),"")</f>
        <v/>
      </c>
      <c r="K664" s="35" t="str">
        <f>IF(C664="","",IFERROR(INDEX(Категории!$B$5:$B$47,MATCH(C664,Категории!$A$5:$A$47,0)),"?"))</f>
        <v/>
      </c>
      <c r="L664" s="34" t="str">
        <f>IF(C664="","",IFERROR(INDEX(Категории!$C$5:$C$47,MATCH(C664,Категории!$A$5:$A$47,0)),"?"))</f>
        <v/>
      </c>
      <c r="M664" s="34" t="str">
        <f>IF(AND(A664="",B664="",C664="",D664=""),"",IF(A664="","! нет даты",IF(NOT(ISNUMBER(A664)),"! дата текстом",IF(YEAR(A664)&lt;&gt;Настройки!$B$4,"! другой год",IF(C664="","! нет категории",IF(K664="?","! категории нет в списке",IF(D664="","! нет суммы",IF(NOT(ISNUMBER(D664)),"! сумма текстом",IF(COUNTIFS($A$6:A664,A664,$C$6:C664,C664,$D$6:D664,D664,$B$6:B664,B664)&gt;1,"! возможен дубль","ok")))))))))</f>
        <v/>
      </c>
    </row>
    <row r="665" spans="1:13" ht="15" customHeight="1">
      <c r="A665" s="30"/>
      <c r="B665" s="31"/>
      <c r="C665" s="32"/>
      <c r="D665" s="33"/>
      <c r="E665" s="32"/>
      <c r="F665" s="32"/>
      <c r="G665" s="32"/>
      <c r="H665" s="32"/>
      <c r="I665" s="31"/>
      <c r="J665" s="34" t="str">
        <f>IF(ISNUMBER(A665),INDEX(Настройки!$K$8:$K$19,MONTH(A665))&amp;" "&amp;YEAR(A665),"")</f>
        <v/>
      </c>
      <c r="K665" s="35" t="str">
        <f>IF(C665="","",IFERROR(INDEX(Категории!$B$5:$B$47,MATCH(C665,Категории!$A$5:$A$47,0)),"?"))</f>
        <v/>
      </c>
      <c r="L665" s="34" t="str">
        <f>IF(C665="","",IFERROR(INDEX(Категории!$C$5:$C$47,MATCH(C665,Категории!$A$5:$A$47,0)),"?"))</f>
        <v/>
      </c>
      <c r="M665" s="34" t="str">
        <f>IF(AND(A665="",B665="",C665="",D665=""),"",IF(A665="","! нет даты",IF(NOT(ISNUMBER(A665)),"! дата текстом",IF(YEAR(A665)&lt;&gt;Настройки!$B$4,"! другой год",IF(C665="","! нет категории",IF(K665="?","! категории нет в списке",IF(D665="","! нет суммы",IF(NOT(ISNUMBER(D665)),"! сумма текстом",IF(COUNTIFS($A$6:A665,A665,$C$6:C665,C665,$D$6:D665,D665,$B$6:B665,B665)&gt;1,"! возможен дубль","ok")))))))))</f>
        <v/>
      </c>
    </row>
    <row r="666" spans="1:13" ht="15" customHeight="1">
      <c r="A666" s="30"/>
      <c r="B666" s="31"/>
      <c r="C666" s="32"/>
      <c r="D666" s="33"/>
      <c r="E666" s="32"/>
      <c r="F666" s="32"/>
      <c r="G666" s="32"/>
      <c r="H666" s="32"/>
      <c r="I666" s="31"/>
      <c r="J666" s="34" t="str">
        <f>IF(ISNUMBER(A666),INDEX(Настройки!$K$8:$K$19,MONTH(A666))&amp;" "&amp;YEAR(A666),"")</f>
        <v/>
      </c>
      <c r="K666" s="35" t="str">
        <f>IF(C666="","",IFERROR(INDEX(Категории!$B$5:$B$47,MATCH(C666,Категории!$A$5:$A$47,0)),"?"))</f>
        <v/>
      </c>
      <c r="L666" s="34" t="str">
        <f>IF(C666="","",IFERROR(INDEX(Категории!$C$5:$C$47,MATCH(C666,Категории!$A$5:$A$47,0)),"?"))</f>
        <v/>
      </c>
      <c r="M666" s="34" t="str">
        <f>IF(AND(A666="",B666="",C666="",D666=""),"",IF(A666="","! нет даты",IF(NOT(ISNUMBER(A666)),"! дата текстом",IF(YEAR(A666)&lt;&gt;Настройки!$B$4,"! другой год",IF(C666="","! нет категории",IF(K666="?","! категории нет в списке",IF(D666="","! нет суммы",IF(NOT(ISNUMBER(D666)),"! сумма текстом",IF(COUNTIFS($A$6:A666,A666,$C$6:C666,C666,$D$6:D666,D666,$B$6:B666,B666)&gt;1,"! возможен дубль","ok")))))))))</f>
        <v/>
      </c>
    </row>
    <row r="667" spans="1:13" ht="15" customHeight="1">
      <c r="A667" s="30"/>
      <c r="B667" s="31"/>
      <c r="C667" s="32"/>
      <c r="D667" s="33"/>
      <c r="E667" s="32"/>
      <c r="F667" s="32"/>
      <c r="G667" s="32"/>
      <c r="H667" s="32"/>
      <c r="I667" s="31"/>
      <c r="J667" s="34" t="str">
        <f>IF(ISNUMBER(A667),INDEX(Настройки!$K$8:$K$19,MONTH(A667))&amp;" "&amp;YEAR(A667),"")</f>
        <v/>
      </c>
      <c r="K667" s="35" t="str">
        <f>IF(C667="","",IFERROR(INDEX(Категории!$B$5:$B$47,MATCH(C667,Категории!$A$5:$A$47,0)),"?"))</f>
        <v/>
      </c>
      <c r="L667" s="34" t="str">
        <f>IF(C667="","",IFERROR(INDEX(Категории!$C$5:$C$47,MATCH(C667,Категории!$A$5:$A$47,0)),"?"))</f>
        <v/>
      </c>
      <c r="M667" s="34" t="str">
        <f>IF(AND(A667="",B667="",C667="",D667=""),"",IF(A667="","! нет даты",IF(NOT(ISNUMBER(A667)),"! дата текстом",IF(YEAR(A667)&lt;&gt;Настройки!$B$4,"! другой год",IF(C667="","! нет категории",IF(K667="?","! категории нет в списке",IF(D667="","! нет суммы",IF(NOT(ISNUMBER(D667)),"! сумма текстом",IF(COUNTIFS($A$6:A667,A667,$C$6:C667,C667,$D$6:D667,D667,$B$6:B667,B667)&gt;1,"! возможен дубль","ok")))))))))</f>
        <v/>
      </c>
    </row>
    <row r="668" spans="1:13" ht="15" customHeight="1">
      <c r="A668" s="30"/>
      <c r="B668" s="31"/>
      <c r="C668" s="32"/>
      <c r="D668" s="33"/>
      <c r="E668" s="32"/>
      <c r="F668" s="32"/>
      <c r="G668" s="32"/>
      <c r="H668" s="32"/>
      <c r="I668" s="31"/>
      <c r="J668" s="34" t="str">
        <f>IF(ISNUMBER(A668),INDEX(Настройки!$K$8:$K$19,MONTH(A668))&amp;" "&amp;YEAR(A668),"")</f>
        <v/>
      </c>
      <c r="K668" s="35" t="str">
        <f>IF(C668="","",IFERROR(INDEX(Категории!$B$5:$B$47,MATCH(C668,Категории!$A$5:$A$47,0)),"?"))</f>
        <v/>
      </c>
      <c r="L668" s="34" t="str">
        <f>IF(C668="","",IFERROR(INDEX(Категории!$C$5:$C$47,MATCH(C668,Категории!$A$5:$A$47,0)),"?"))</f>
        <v/>
      </c>
      <c r="M668" s="34" t="str">
        <f>IF(AND(A668="",B668="",C668="",D668=""),"",IF(A668="","! нет даты",IF(NOT(ISNUMBER(A668)),"! дата текстом",IF(YEAR(A668)&lt;&gt;Настройки!$B$4,"! другой год",IF(C668="","! нет категории",IF(K668="?","! категории нет в списке",IF(D668="","! нет суммы",IF(NOT(ISNUMBER(D668)),"! сумма текстом",IF(COUNTIFS($A$6:A668,A668,$C$6:C668,C668,$D$6:D668,D668,$B$6:B668,B668)&gt;1,"! возможен дубль","ok")))))))))</f>
        <v/>
      </c>
    </row>
    <row r="669" spans="1:13" ht="15" customHeight="1">
      <c r="A669" s="30"/>
      <c r="B669" s="31"/>
      <c r="C669" s="32"/>
      <c r="D669" s="33"/>
      <c r="E669" s="32"/>
      <c r="F669" s="32"/>
      <c r="G669" s="32"/>
      <c r="H669" s="32"/>
      <c r="I669" s="31"/>
      <c r="J669" s="34" t="str">
        <f>IF(ISNUMBER(A669),INDEX(Настройки!$K$8:$K$19,MONTH(A669))&amp;" "&amp;YEAR(A669),"")</f>
        <v/>
      </c>
      <c r="K669" s="35" t="str">
        <f>IF(C669="","",IFERROR(INDEX(Категории!$B$5:$B$47,MATCH(C669,Категории!$A$5:$A$47,0)),"?"))</f>
        <v/>
      </c>
      <c r="L669" s="34" t="str">
        <f>IF(C669="","",IFERROR(INDEX(Категории!$C$5:$C$47,MATCH(C669,Категории!$A$5:$A$47,0)),"?"))</f>
        <v/>
      </c>
      <c r="M669" s="34" t="str">
        <f>IF(AND(A669="",B669="",C669="",D669=""),"",IF(A669="","! нет даты",IF(NOT(ISNUMBER(A669)),"! дата текстом",IF(YEAR(A669)&lt;&gt;Настройки!$B$4,"! другой год",IF(C669="","! нет категории",IF(K669="?","! категории нет в списке",IF(D669="","! нет суммы",IF(NOT(ISNUMBER(D669)),"! сумма текстом",IF(COUNTIFS($A$6:A669,A669,$C$6:C669,C669,$D$6:D669,D669,$B$6:B669,B669)&gt;1,"! возможен дубль","ok")))))))))</f>
        <v/>
      </c>
    </row>
    <row r="670" spans="1:13" ht="15" customHeight="1">
      <c r="A670" s="30"/>
      <c r="B670" s="31"/>
      <c r="C670" s="32"/>
      <c r="D670" s="33"/>
      <c r="E670" s="32"/>
      <c r="F670" s="32"/>
      <c r="G670" s="32"/>
      <c r="H670" s="32"/>
      <c r="I670" s="31"/>
      <c r="J670" s="34" t="str">
        <f>IF(ISNUMBER(A670),INDEX(Настройки!$K$8:$K$19,MONTH(A670))&amp;" "&amp;YEAR(A670),"")</f>
        <v/>
      </c>
      <c r="K670" s="35" t="str">
        <f>IF(C670="","",IFERROR(INDEX(Категории!$B$5:$B$47,MATCH(C670,Категории!$A$5:$A$47,0)),"?"))</f>
        <v/>
      </c>
      <c r="L670" s="34" t="str">
        <f>IF(C670="","",IFERROR(INDEX(Категории!$C$5:$C$47,MATCH(C670,Категории!$A$5:$A$47,0)),"?"))</f>
        <v/>
      </c>
      <c r="M670" s="34" t="str">
        <f>IF(AND(A670="",B670="",C670="",D670=""),"",IF(A670="","! нет даты",IF(NOT(ISNUMBER(A670)),"! дата текстом",IF(YEAR(A670)&lt;&gt;Настройки!$B$4,"! другой год",IF(C670="","! нет категории",IF(K670="?","! категории нет в списке",IF(D670="","! нет суммы",IF(NOT(ISNUMBER(D670)),"! сумма текстом",IF(COUNTIFS($A$6:A670,A670,$C$6:C670,C670,$D$6:D670,D670,$B$6:B670,B670)&gt;1,"! возможен дубль","ok")))))))))</f>
        <v/>
      </c>
    </row>
    <row r="671" spans="1:13" ht="15" customHeight="1">
      <c r="A671" s="30"/>
      <c r="B671" s="31"/>
      <c r="C671" s="32"/>
      <c r="D671" s="33"/>
      <c r="E671" s="32"/>
      <c r="F671" s="32"/>
      <c r="G671" s="32"/>
      <c r="H671" s="32"/>
      <c r="I671" s="31"/>
      <c r="J671" s="34" t="str">
        <f>IF(ISNUMBER(A671),INDEX(Настройки!$K$8:$K$19,MONTH(A671))&amp;" "&amp;YEAR(A671),"")</f>
        <v/>
      </c>
      <c r="K671" s="35" t="str">
        <f>IF(C671="","",IFERROR(INDEX(Категории!$B$5:$B$47,MATCH(C671,Категории!$A$5:$A$47,0)),"?"))</f>
        <v/>
      </c>
      <c r="L671" s="34" t="str">
        <f>IF(C671="","",IFERROR(INDEX(Категории!$C$5:$C$47,MATCH(C671,Категории!$A$5:$A$47,0)),"?"))</f>
        <v/>
      </c>
      <c r="M671" s="34" t="str">
        <f>IF(AND(A671="",B671="",C671="",D671=""),"",IF(A671="","! нет даты",IF(NOT(ISNUMBER(A671)),"! дата текстом",IF(YEAR(A671)&lt;&gt;Настройки!$B$4,"! другой год",IF(C671="","! нет категории",IF(K671="?","! категории нет в списке",IF(D671="","! нет суммы",IF(NOT(ISNUMBER(D671)),"! сумма текстом",IF(COUNTIFS($A$6:A671,A671,$C$6:C671,C671,$D$6:D671,D671,$B$6:B671,B671)&gt;1,"! возможен дубль","ok")))))))))</f>
        <v/>
      </c>
    </row>
    <row r="672" spans="1:13" ht="15" customHeight="1">
      <c r="A672" s="30"/>
      <c r="B672" s="31"/>
      <c r="C672" s="32"/>
      <c r="D672" s="33"/>
      <c r="E672" s="32"/>
      <c r="F672" s="32"/>
      <c r="G672" s="32"/>
      <c r="H672" s="32"/>
      <c r="I672" s="31"/>
      <c r="J672" s="34" t="str">
        <f>IF(ISNUMBER(A672),INDEX(Настройки!$K$8:$K$19,MONTH(A672))&amp;" "&amp;YEAR(A672),"")</f>
        <v/>
      </c>
      <c r="K672" s="35" t="str">
        <f>IF(C672="","",IFERROR(INDEX(Категории!$B$5:$B$47,MATCH(C672,Категории!$A$5:$A$47,0)),"?"))</f>
        <v/>
      </c>
      <c r="L672" s="34" t="str">
        <f>IF(C672="","",IFERROR(INDEX(Категории!$C$5:$C$47,MATCH(C672,Категории!$A$5:$A$47,0)),"?"))</f>
        <v/>
      </c>
      <c r="M672" s="34" t="str">
        <f>IF(AND(A672="",B672="",C672="",D672=""),"",IF(A672="","! нет даты",IF(NOT(ISNUMBER(A672)),"! дата текстом",IF(YEAR(A672)&lt;&gt;Настройки!$B$4,"! другой год",IF(C672="","! нет категории",IF(K672="?","! категории нет в списке",IF(D672="","! нет суммы",IF(NOT(ISNUMBER(D672)),"! сумма текстом",IF(COUNTIFS($A$6:A672,A672,$C$6:C672,C672,$D$6:D672,D672,$B$6:B672,B672)&gt;1,"! возможен дубль","ok")))))))))</f>
        <v/>
      </c>
    </row>
    <row r="673" spans="1:13" ht="15" customHeight="1">
      <c r="A673" s="30"/>
      <c r="B673" s="31"/>
      <c r="C673" s="32"/>
      <c r="D673" s="33"/>
      <c r="E673" s="32"/>
      <c r="F673" s="32"/>
      <c r="G673" s="32"/>
      <c r="H673" s="32"/>
      <c r="I673" s="31"/>
      <c r="J673" s="34" t="str">
        <f>IF(ISNUMBER(A673),INDEX(Настройки!$K$8:$K$19,MONTH(A673))&amp;" "&amp;YEAR(A673),"")</f>
        <v/>
      </c>
      <c r="K673" s="35" t="str">
        <f>IF(C673="","",IFERROR(INDEX(Категории!$B$5:$B$47,MATCH(C673,Категории!$A$5:$A$47,0)),"?"))</f>
        <v/>
      </c>
      <c r="L673" s="34" t="str">
        <f>IF(C673="","",IFERROR(INDEX(Категории!$C$5:$C$47,MATCH(C673,Категории!$A$5:$A$47,0)),"?"))</f>
        <v/>
      </c>
      <c r="M673" s="34" t="str">
        <f>IF(AND(A673="",B673="",C673="",D673=""),"",IF(A673="","! нет даты",IF(NOT(ISNUMBER(A673)),"! дата текстом",IF(YEAR(A673)&lt;&gt;Настройки!$B$4,"! другой год",IF(C673="","! нет категории",IF(K673="?","! категории нет в списке",IF(D673="","! нет суммы",IF(NOT(ISNUMBER(D673)),"! сумма текстом",IF(COUNTIFS($A$6:A673,A673,$C$6:C673,C673,$D$6:D673,D673,$B$6:B673,B673)&gt;1,"! возможен дубль","ok")))))))))</f>
        <v/>
      </c>
    </row>
    <row r="674" spans="1:13" ht="15" customHeight="1">
      <c r="A674" s="30"/>
      <c r="B674" s="31"/>
      <c r="C674" s="32"/>
      <c r="D674" s="33"/>
      <c r="E674" s="32"/>
      <c r="F674" s="32"/>
      <c r="G674" s="32"/>
      <c r="H674" s="32"/>
      <c r="I674" s="31"/>
      <c r="J674" s="34" t="str">
        <f>IF(ISNUMBER(A674),INDEX(Настройки!$K$8:$K$19,MONTH(A674))&amp;" "&amp;YEAR(A674),"")</f>
        <v/>
      </c>
      <c r="K674" s="35" t="str">
        <f>IF(C674="","",IFERROR(INDEX(Категории!$B$5:$B$47,MATCH(C674,Категории!$A$5:$A$47,0)),"?"))</f>
        <v/>
      </c>
      <c r="L674" s="34" t="str">
        <f>IF(C674="","",IFERROR(INDEX(Категории!$C$5:$C$47,MATCH(C674,Категории!$A$5:$A$47,0)),"?"))</f>
        <v/>
      </c>
      <c r="M674" s="34" t="str">
        <f>IF(AND(A674="",B674="",C674="",D674=""),"",IF(A674="","! нет даты",IF(NOT(ISNUMBER(A674)),"! дата текстом",IF(YEAR(A674)&lt;&gt;Настройки!$B$4,"! другой год",IF(C674="","! нет категории",IF(K674="?","! категории нет в списке",IF(D674="","! нет суммы",IF(NOT(ISNUMBER(D674)),"! сумма текстом",IF(COUNTIFS($A$6:A674,A674,$C$6:C674,C674,$D$6:D674,D674,$B$6:B674,B674)&gt;1,"! возможен дубль","ok")))))))))</f>
        <v/>
      </c>
    </row>
    <row r="675" spans="1:13" ht="15" customHeight="1">
      <c r="A675" s="30"/>
      <c r="B675" s="31"/>
      <c r="C675" s="32"/>
      <c r="D675" s="33"/>
      <c r="E675" s="32"/>
      <c r="F675" s="32"/>
      <c r="G675" s="32"/>
      <c r="H675" s="32"/>
      <c r="I675" s="31"/>
      <c r="J675" s="34" t="str">
        <f>IF(ISNUMBER(A675),INDEX(Настройки!$K$8:$K$19,MONTH(A675))&amp;" "&amp;YEAR(A675),"")</f>
        <v/>
      </c>
      <c r="K675" s="35" t="str">
        <f>IF(C675="","",IFERROR(INDEX(Категории!$B$5:$B$47,MATCH(C675,Категории!$A$5:$A$47,0)),"?"))</f>
        <v/>
      </c>
      <c r="L675" s="34" t="str">
        <f>IF(C675="","",IFERROR(INDEX(Категории!$C$5:$C$47,MATCH(C675,Категории!$A$5:$A$47,0)),"?"))</f>
        <v/>
      </c>
      <c r="M675" s="34" t="str">
        <f>IF(AND(A675="",B675="",C675="",D675=""),"",IF(A675="","! нет даты",IF(NOT(ISNUMBER(A675)),"! дата текстом",IF(YEAR(A675)&lt;&gt;Настройки!$B$4,"! другой год",IF(C675="","! нет категории",IF(K675="?","! категории нет в списке",IF(D675="","! нет суммы",IF(NOT(ISNUMBER(D675)),"! сумма текстом",IF(COUNTIFS($A$6:A675,A675,$C$6:C675,C675,$D$6:D675,D675,$B$6:B675,B675)&gt;1,"! возможен дубль","ok")))))))))</f>
        <v/>
      </c>
    </row>
    <row r="676" spans="1:13" ht="15" customHeight="1">
      <c r="A676" s="30"/>
      <c r="B676" s="31"/>
      <c r="C676" s="32"/>
      <c r="D676" s="33"/>
      <c r="E676" s="32"/>
      <c r="F676" s="32"/>
      <c r="G676" s="32"/>
      <c r="H676" s="32"/>
      <c r="I676" s="31"/>
      <c r="J676" s="34" t="str">
        <f>IF(ISNUMBER(A676),INDEX(Настройки!$K$8:$K$19,MONTH(A676))&amp;" "&amp;YEAR(A676),"")</f>
        <v/>
      </c>
      <c r="K676" s="35" t="str">
        <f>IF(C676="","",IFERROR(INDEX(Категории!$B$5:$B$47,MATCH(C676,Категории!$A$5:$A$47,0)),"?"))</f>
        <v/>
      </c>
      <c r="L676" s="34" t="str">
        <f>IF(C676="","",IFERROR(INDEX(Категории!$C$5:$C$47,MATCH(C676,Категории!$A$5:$A$47,0)),"?"))</f>
        <v/>
      </c>
      <c r="M676" s="34" t="str">
        <f>IF(AND(A676="",B676="",C676="",D676=""),"",IF(A676="","! нет даты",IF(NOT(ISNUMBER(A676)),"! дата текстом",IF(YEAR(A676)&lt;&gt;Настройки!$B$4,"! другой год",IF(C676="","! нет категории",IF(K676="?","! категории нет в списке",IF(D676="","! нет суммы",IF(NOT(ISNUMBER(D676)),"! сумма текстом",IF(COUNTIFS($A$6:A676,A676,$C$6:C676,C676,$D$6:D676,D676,$B$6:B676,B676)&gt;1,"! возможен дубль","ok")))))))))</f>
        <v/>
      </c>
    </row>
    <row r="677" spans="1:13" ht="15" customHeight="1">
      <c r="A677" s="30"/>
      <c r="B677" s="31"/>
      <c r="C677" s="32"/>
      <c r="D677" s="33"/>
      <c r="E677" s="32"/>
      <c r="F677" s="32"/>
      <c r="G677" s="32"/>
      <c r="H677" s="32"/>
      <c r="I677" s="31"/>
      <c r="J677" s="34" t="str">
        <f>IF(ISNUMBER(A677),INDEX(Настройки!$K$8:$K$19,MONTH(A677))&amp;" "&amp;YEAR(A677),"")</f>
        <v/>
      </c>
      <c r="K677" s="35" t="str">
        <f>IF(C677="","",IFERROR(INDEX(Категории!$B$5:$B$47,MATCH(C677,Категории!$A$5:$A$47,0)),"?"))</f>
        <v/>
      </c>
      <c r="L677" s="34" t="str">
        <f>IF(C677="","",IFERROR(INDEX(Категории!$C$5:$C$47,MATCH(C677,Категории!$A$5:$A$47,0)),"?"))</f>
        <v/>
      </c>
      <c r="M677" s="34" t="str">
        <f>IF(AND(A677="",B677="",C677="",D677=""),"",IF(A677="","! нет даты",IF(NOT(ISNUMBER(A677)),"! дата текстом",IF(YEAR(A677)&lt;&gt;Настройки!$B$4,"! другой год",IF(C677="","! нет категории",IF(K677="?","! категории нет в списке",IF(D677="","! нет суммы",IF(NOT(ISNUMBER(D677)),"! сумма текстом",IF(COUNTIFS($A$6:A677,A677,$C$6:C677,C677,$D$6:D677,D677,$B$6:B677,B677)&gt;1,"! возможен дубль","ok")))))))))</f>
        <v/>
      </c>
    </row>
    <row r="678" spans="1:13" ht="15" customHeight="1">
      <c r="A678" s="30"/>
      <c r="B678" s="31"/>
      <c r="C678" s="32"/>
      <c r="D678" s="33"/>
      <c r="E678" s="32"/>
      <c r="F678" s="32"/>
      <c r="G678" s="32"/>
      <c r="H678" s="32"/>
      <c r="I678" s="31"/>
      <c r="J678" s="34" t="str">
        <f>IF(ISNUMBER(A678),INDEX(Настройки!$K$8:$K$19,MONTH(A678))&amp;" "&amp;YEAR(A678),"")</f>
        <v/>
      </c>
      <c r="K678" s="35" t="str">
        <f>IF(C678="","",IFERROR(INDEX(Категории!$B$5:$B$47,MATCH(C678,Категории!$A$5:$A$47,0)),"?"))</f>
        <v/>
      </c>
      <c r="L678" s="34" t="str">
        <f>IF(C678="","",IFERROR(INDEX(Категории!$C$5:$C$47,MATCH(C678,Категории!$A$5:$A$47,0)),"?"))</f>
        <v/>
      </c>
      <c r="M678" s="34" t="str">
        <f>IF(AND(A678="",B678="",C678="",D678=""),"",IF(A678="","! нет даты",IF(NOT(ISNUMBER(A678)),"! дата текстом",IF(YEAR(A678)&lt;&gt;Настройки!$B$4,"! другой год",IF(C678="","! нет категории",IF(K678="?","! категории нет в списке",IF(D678="","! нет суммы",IF(NOT(ISNUMBER(D678)),"! сумма текстом",IF(COUNTIFS($A$6:A678,A678,$C$6:C678,C678,$D$6:D678,D678,$B$6:B678,B678)&gt;1,"! возможен дубль","ok")))))))))</f>
        <v/>
      </c>
    </row>
    <row r="679" spans="1:13" ht="15" customHeight="1">
      <c r="A679" s="30"/>
      <c r="B679" s="31"/>
      <c r="C679" s="32"/>
      <c r="D679" s="33"/>
      <c r="E679" s="32"/>
      <c r="F679" s="32"/>
      <c r="G679" s="32"/>
      <c r="H679" s="32"/>
      <c r="I679" s="31"/>
      <c r="J679" s="34" t="str">
        <f>IF(ISNUMBER(A679),INDEX(Настройки!$K$8:$K$19,MONTH(A679))&amp;" "&amp;YEAR(A679),"")</f>
        <v/>
      </c>
      <c r="K679" s="35" t="str">
        <f>IF(C679="","",IFERROR(INDEX(Категории!$B$5:$B$47,MATCH(C679,Категории!$A$5:$A$47,0)),"?"))</f>
        <v/>
      </c>
      <c r="L679" s="34" t="str">
        <f>IF(C679="","",IFERROR(INDEX(Категории!$C$5:$C$47,MATCH(C679,Категории!$A$5:$A$47,0)),"?"))</f>
        <v/>
      </c>
      <c r="M679" s="34" t="str">
        <f>IF(AND(A679="",B679="",C679="",D679=""),"",IF(A679="","! нет даты",IF(NOT(ISNUMBER(A679)),"! дата текстом",IF(YEAR(A679)&lt;&gt;Настройки!$B$4,"! другой год",IF(C679="","! нет категории",IF(K679="?","! категории нет в списке",IF(D679="","! нет суммы",IF(NOT(ISNUMBER(D679)),"! сумма текстом",IF(COUNTIFS($A$6:A679,A679,$C$6:C679,C679,$D$6:D679,D679,$B$6:B679,B679)&gt;1,"! возможен дубль","ok")))))))))</f>
        <v/>
      </c>
    </row>
    <row r="680" spans="1:13" ht="15" customHeight="1">
      <c r="A680" s="30"/>
      <c r="B680" s="31"/>
      <c r="C680" s="32"/>
      <c r="D680" s="33"/>
      <c r="E680" s="32"/>
      <c r="F680" s="32"/>
      <c r="G680" s="32"/>
      <c r="H680" s="32"/>
      <c r="I680" s="31"/>
      <c r="J680" s="34" t="str">
        <f>IF(ISNUMBER(A680),INDEX(Настройки!$K$8:$K$19,MONTH(A680))&amp;" "&amp;YEAR(A680),"")</f>
        <v/>
      </c>
      <c r="K680" s="35" t="str">
        <f>IF(C680="","",IFERROR(INDEX(Категории!$B$5:$B$47,MATCH(C680,Категории!$A$5:$A$47,0)),"?"))</f>
        <v/>
      </c>
      <c r="L680" s="34" t="str">
        <f>IF(C680="","",IFERROR(INDEX(Категории!$C$5:$C$47,MATCH(C680,Категории!$A$5:$A$47,0)),"?"))</f>
        <v/>
      </c>
      <c r="M680" s="34" t="str">
        <f>IF(AND(A680="",B680="",C680="",D680=""),"",IF(A680="","! нет даты",IF(NOT(ISNUMBER(A680)),"! дата текстом",IF(YEAR(A680)&lt;&gt;Настройки!$B$4,"! другой год",IF(C680="","! нет категории",IF(K680="?","! категории нет в списке",IF(D680="","! нет суммы",IF(NOT(ISNUMBER(D680)),"! сумма текстом",IF(COUNTIFS($A$6:A680,A680,$C$6:C680,C680,$D$6:D680,D680,$B$6:B680,B680)&gt;1,"! возможен дубль","ok")))))))))</f>
        <v/>
      </c>
    </row>
    <row r="681" spans="1:13" ht="15" customHeight="1">
      <c r="A681" s="30"/>
      <c r="B681" s="31"/>
      <c r="C681" s="32"/>
      <c r="D681" s="33"/>
      <c r="E681" s="32"/>
      <c r="F681" s="32"/>
      <c r="G681" s="32"/>
      <c r="H681" s="32"/>
      <c r="I681" s="31"/>
      <c r="J681" s="34" t="str">
        <f>IF(ISNUMBER(A681),INDEX(Настройки!$K$8:$K$19,MONTH(A681))&amp;" "&amp;YEAR(A681),"")</f>
        <v/>
      </c>
      <c r="K681" s="35" t="str">
        <f>IF(C681="","",IFERROR(INDEX(Категории!$B$5:$B$47,MATCH(C681,Категории!$A$5:$A$47,0)),"?"))</f>
        <v/>
      </c>
      <c r="L681" s="34" t="str">
        <f>IF(C681="","",IFERROR(INDEX(Категории!$C$5:$C$47,MATCH(C681,Категории!$A$5:$A$47,0)),"?"))</f>
        <v/>
      </c>
      <c r="M681" s="34" t="str">
        <f>IF(AND(A681="",B681="",C681="",D681=""),"",IF(A681="","! нет даты",IF(NOT(ISNUMBER(A681)),"! дата текстом",IF(YEAR(A681)&lt;&gt;Настройки!$B$4,"! другой год",IF(C681="","! нет категории",IF(K681="?","! категории нет в списке",IF(D681="","! нет суммы",IF(NOT(ISNUMBER(D681)),"! сумма текстом",IF(COUNTIFS($A$6:A681,A681,$C$6:C681,C681,$D$6:D681,D681,$B$6:B681,B681)&gt;1,"! возможен дубль","ok")))))))))</f>
        <v/>
      </c>
    </row>
    <row r="682" spans="1:13" ht="15" customHeight="1">
      <c r="A682" s="30"/>
      <c r="B682" s="31"/>
      <c r="C682" s="32"/>
      <c r="D682" s="33"/>
      <c r="E682" s="32"/>
      <c r="F682" s="32"/>
      <c r="G682" s="32"/>
      <c r="H682" s="32"/>
      <c r="I682" s="31"/>
      <c r="J682" s="34" t="str">
        <f>IF(ISNUMBER(A682),INDEX(Настройки!$K$8:$K$19,MONTH(A682))&amp;" "&amp;YEAR(A682),"")</f>
        <v/>
      </c>
      <c r="K682" s="35" t="str">
        <f>IF(C682="","",IFERROR(INDEX(Категории!$B$5:$B$47,MATCH(C682,Категории!$A$5:$A$47,0)),"?"))</f>
        <v/>
      </c>
      <c r="L682" s="34" t="str">
        <f>IF(C682="","",IFERROR(INDEX(Категории!$C$5:$C$47,MATCH(C682,Категории!$A$5:$A$47,0)),"?"))</f>
        <v/>
      </c>
      <c r="M682" s="34" t="str">
        <f>IF(AND(A682="",B682="",C682="",D682=""),"",IF(A682="","! нет даты",IF(NOT(ISNUMBER(A682)),"! дата текстом",IF(YEAR(A682)&lt;&gt;Настройки!$B$4,"! другой год",IF(C682="","! нет категории",IF(K682="?","! категории нет в списке",IF(D682="","! нет суммы",IF(NOT(ISNUMBER(D682)),"! сумма текстом",IF(COUNTIFS($A$6:A682,A682,$C$6:C682,C682,$D$6:D682,D682,$B$6:B682,B682)&gt;1,"! возможен дубль","ok")))))))))</f>
        <v/>
      </c>
    </row>
    <row r="683" spans="1:13" ht="15" customHeight="1">
      <c r="A683" s="30"/>
      <c r="B683" s="31"/>
      <c r="C683" s="32"/>
      <c r="D683" s="33"/>
      <c r="E683" s="32"/>
      <c r="F683" s="32"/>
      <c r="G683" s="32"/>
      <c r="H683" s="32"/>
      <c r="I683" s="31"/>
      <c r="J683" s="34" t="str">
        <f>IF(ISNUMBER(A683),INDEX(Настройки!$K$8:$K$19,MONTH(A683))&amp;" "&amp;YEAR(A683),"")</f>
        <v/>
      </c>
      <c r="K683" s="35" t="str">
        <f>IF(C683="","",IFERROR(INDEX(Категории!$B$5:$B$47,MATCH(C683,Категории!$A$5:$A$47,0)),"?"))</f>
        <v/>
      </c>
      <c r="L683" s="34" t="str">
        <f>IF(C683="","",IFERROR(INDEX(Категории!$C$5:$C$47,MATCH(C683,Категории!$A$5:$A$47,0)),"?"))</f>
        <v/>
      </c>
      <c r="M683" s="34" t="str">
        <f>IF(AND(A683="",B683="",C683="",D683=""),"",IF(A683="","! нет даты",IF(NOT(ISNUMBER(A683)),"! дата текстом",IF(YEAR(A683)&lt;&gt;Настройки!$B$4,"! другой год",IF(C683="","! нет категории",IF(K683="?","! категории нет в списке",IF(D683="","! нет суммы",IF(NOT(ISNUMBER(D683)),"! сумма текстом",IF(COUNTIFS($A$6:A683,A683,$C$6:C683,C683,$D$6:D683,D683,$B$6:B683,B683)&gt;1,"! возможен дубль","ok")))))))))</f>
        <v/>
      </c>
    </row>
    <row r="684" spans="1:13" ht="15" customHeight="1">
      <c r="A684" s="30"/>
      <c r="B684" s="31"/>
      <c r="C684" s="32"/>
      <c r="D684" s="33"/>
      <c r="E684" s="32"/>
      <c r="F684" s="32"/>
      <c r="G684" s="32"/>
      <c r="H684" s="32"/>
      <c r="I684" s="31"/>
      <c r="J684" s="34" t="str">
        <f>IF(ISNUMBER(A684),INDEX(Настройки!$K$8:$K$19,MONTH(A684))&amp;" "&amp;YEAR(A684),"")</f>
        <v/>
      </c>
      <c r="K684" s="35" t="str">
        <f>IF(C684="","",IFERROR(INDEX(Категории!$B$5:$B$47,MATCH(C684,Категории!$A$5:$A$47,0)),"?"))</f>
        <v/>
      </c>
      <c r="L684" s="34" t="str">
        <f>IF(C684="","",IFERROR(INDEX(Категории!$C$5:$C$47,MATCH(C684,Категории!$A$5:$A$47,0)),"?"))</f>
        <v/>
      </c>
      <c r="M684" s="34" t="str">
        <f>IF(AND(A684="",B684="",C684="",D684=""),"",IF(A684="","! нет даты",IF(NOT(ISNUMBER(A684)),"! дата текстом",IF(YEAR(A684)&lt;&gt;Настройки!$B$4,"! другой год",IF(C684="","! нет категории",IF(K684="?","! категории нет в списке",IF(D684="","! нет суммы",IF(NOT(ISNUMBER(D684)),"! сумма текстом",IF(COUNTIFS($A$6:A684,A684,$C$6:C684,C684,$D$6:D684,D684,$B$6:B684,B684)&gt;1,"! возможен дубль","ok")))))))))</f>
        <v/>
      </c>
    </row>
    <row r="685" spans="1:13" ht="15" customHeight="1">
      <c r="A685" s="30"/>
      <c r="B685" s="31"/>
      <c r="C685" s="32"/>
      <c r="D685" s="33"/>
      <c r="E685" s="32"/>
      <c r="F685" s="32"/>
      <c r="G685" s="32"/>
      <c r="H685" s="32"/>
      <c r="I685" s="31"/>
      <c r="J685" s="34" t="str">
        <f>IF(ISNUMBER(A685),INDEX(Настройки!$K$8:$K$19,MONTH(A685))&amp;" "&amp;YEAR(A685),"")</f>
        <v/>
      </c>
      <c r="K685" s="35" t="str">
        <f>IF(C685="","",IFERROR(INDEX(Категории!$B$5:$B$47,MATCH(C685,Категории!$A$5:$A$47,0)),"?"))</f>
        <v/>
      </c>
      <c r="L685" s="34" t="str">
        <f>IF(C685="","",IFERROR(INDEX(Категории!$C$5:$C$47,MATCH(C685,Категории!$A$5:$A$47,0)),"?"))</f>
        <v/>
      </c>
      <c r="M685" s="34" t="str">
        <f>IF(AND(A685="",B685="",C685="",D685=""),"",IF(A685="","! нет даты",IF(NOT(ISNUMBER(A685)),"! дата текстом",IF(YEAR(A685)&lt;&gt;Настройки!$B$4,"! другой год",IF(C685="","! нет категории",IF(K685="?","! категории нет в списке",IF(D685="","! нет суммы",IF(NOT(ISNUMBER(D685)),"! сумма текстом",IF(COUNTIFS($A$6:A685,A685,$C$6:C685,C685,$D$6:D685,D685,$B$6:B685,B685)&gt;1,"! возможен дубль","ok")))))))))</f>
        <v/>
      </c>
    </row>
    <row r="686" spans="1:13" ht="15" customHeight="1">
      <c r="A686" s="30"/>
      <c r="B686" s="31"/>
      <c r="C686" s="32"/>
      <c r="D686" s="33"/>
      <c r="E686" s="32"/>
      <c r="F686" s="32"/>
      <c r="G686" s="32"/>
      <c r="H686" s="32"/>
      <c r="I686" s="31"/>
      <c r="J686" s="34" t="str">
        <f>IF(ISNUMBER(A686),INDEX(Настройки!$K$8:$K$19,MONTH(A686))&amp;" "&amp;YEAR(A686),"")</f>
        <v/>
      </c>
      <c r="K686" s="35" t="str">
        <f>IF(C686="","",IFERROR(INDEX(Категории!$B$5:$B$47,MATCH(C686,Категории!$A$5:$A$47,0)),"?"))</f>
        <v/>
      </c>
      <c r="L686" s="34" t="str">
        <f>IF(C686="","",IFERROR(INDEX(Категории!$C$5:$C$47,MATCH(C686,Категории!$A$5:$A$47,0)),"?"))</f>
        <v/>
      </c>
      <c r="M686" s="34" t="str">
        <f>IF(AND(A686="",B686="",C686="",D686=""),"",IF(A686="","! нет даты",IF(NOT(ISNUMBER(A686)),"! дата текстом",IF(YEAR(A686)&lt;&gt;Настройки!$B$4,"! другой год",IF(C686="","! нет категории",IF(K686="?","! категории нет в списке",IF(D686="","! нет суммы",IF(NOT(ISNUMBER(D686)),"! сумма текстом",IF(COUNTIFS($A$6:A686,A686,$C$6:C686,C686,$D$6:D686,D686,$B$6:B686,B686)&gt;1,"! возможен дубль","ok")))))))))</f>
        <v/>
      </c>
    </row>
    <row r="687" spans="1:13" ht="15" customHeight="1">
      <c r="A687" s="30"/>
      <c r="B687" s="31"/>
      <c r="C687" s="32"/>
      <c r="D687" s="33"/>
      <c r="E687" s="32"/>
      <c r="F687" s="32"/>
      <c r="G687" s="32"/>
      <c r="H687" s="32"/>
      <c r="I687" s="31"/>
      <c r="J687" s="34" t="str">
        <f>IF(ISNUMBER(A687),INDEX(Настройки!$K$8:$K$19,MONTH(A687))&amp;" "&amp;YEAR(A687),"")</f>
        <v/>
      </c>
      <c r="K687" s="35" t="str">
        <f>IF(C687="","",IFERROR(INDEX(Категории!$B$5:$B$47,MATCH(C687,Категории!$A$5:$A$47,0)),"?"))</f>
        <v/>
      </c>
      <c r="L687" s="34" t="str">
        <f>IF(C687="","",IFERROR(INDEX(Категории!$C$5:$C$47,MATCH(C687,Категории!$A$5:$A$47,0)),"?"))</f>
        <v/>
      </c>
      <c r="M687" s="34" t="str">
        <f>IF(AND(A687="",B687="",C687="",D687=""),"",IF(A687="","! нет даты",IF(NOT(ISNUMBER(A687)),"! дата текстом",IF(YEAR(A687)&lt;&gt;Настройки!$B$4,"! другой год",IF(C687="","! нет категории",IF(K687="?","! категории нет в списке",IF(D687="","! нет суммы",IF(NOT(ISNUMBER(D687)),"! сумма текстом",IF(COUNTIFS($A$6:A687,A687,$C$6:C687,C687,$D$6:D687,D687,$B$6:B687,B687)&gt;1,"! возможен дубль","ok")))))))))</f>
        <v/>
      </c>
    </row>
    <row r="688" spans="1:13" ht="15" customHeight="1">
      <c r="A688" s="30"/>
      <c r="B688" s="31"/>
      <c r="C688" s="32"/>
      <c r="D688" s="33"/>
      <c r="E688" s="32"/>
      <c r="F688" s="32"/>
      <c r="G688" s="32"/>
      <c r="H688" s="32"/>
      <c r="I688" s="31"/>
      <c r="J688" s="34" t="str">
        <f>IF(ISNUMBER(A688),INDEX(Настройки!$K$8:$K$19,MONTH(A688))&amp;" "&amp;YEAR(A688),"")</f>
        <v/>
      </c>
      <c r="K688" s="35" t="str">
        <f>IF(C688="","",IFERROR(INDEX(Категории!$B$5:$B$47,MATCH(C688,Категории!$A$5:$A$47,0)),"?"))</f>
        <v/>
      </c>
      <c r="L688" s="34" t="str">
        <f>IF(C688="","",IFERROR(INDEX(Категории!$C$5:$C$47,MATCH(C688,Категории!$A$5:$A$47,0)),"?"))</f>
        <v/>
      </c>
      <c r="M688" s="34" t="str">
        <f>IF(AND(A688="",B688="",C688="",D688=""),"",IF(A688="","! нет даты",IF(NOT(ISNUMBER(A688)),"! дата текстом",IF(YEAR(A688)&lt;&gt;Настройки!$B$4,"! другой год",IF(C688="","! нет категории",IF(K688="?","! категории нет в списке",IF(D688="","! нет суммы",IF(NOT(ISNUMBER(D688)),"! сумма текстом",IF(COUNTIFS($A$6:A688,A688,$C$6:C688,C688,$D$6:D688,D688,$B$6:B688,B688)&gt;1,"! возможен дубль","ok")))))))))</f>
        <v/>
      </c>
    </row>
    <row r="689" spans="1:13" ht="15" customHeight="1">
      <c r="A689" s="30"/>
      <c r="B689" s="31"/>
      <c r="C689" s="32"/>
      <c r="D689" s="33"/>
      <c r="E689" s="32"/>
      <c r="F689" s="32"/>
      <c r="G689" s="32"/>
      <c r="H689" s="32"/>
      <c r="I689" s="31"/>
      <c r="J689" s="34" t="str">
        <f>IF(ISNUMBER(A689),INDEX(Настройки!$K$8:$K$19,MONTH(A689))&amp;" "&amp;YEAR(A689),"")</f>
        <v/>
      </c>
      <c r="K689" s="35" t="str">
        <f>IF(C689="","",IFERROR(INDEX(Категории!$B$5:$B$47,MATCH(C689,Категории!$A$5:$A$47,0)),"?"))</f>
        <v/>
      </c>
      <c r="L689" s="34" t="str">
        <f>IF(C689="","",IFERROR(INDEX(Категории!$C$5:$C$47,MATCH(C689,Категории!$A$5:$A$47,0)),"?"))</f>
        <v/>
      </c>
      <c r="M689" s="34" t="str">
        <f>IF(AND(A689="",B689="",C689="",D689=""),"",IF(A689="","! нет даты",IF(NOT(ISNUMBER(A689)),"! дата текстом",IF(YEAR(A689)&lt;&gt;Настройки!$B$4,"! другой год",IF(C689="","! нет категории",IF(K689="?","! категории нет в списке",IF(D689="","! нет суммы",IF(NOT(ISNUMBER(D689)),"! сумма текстом",IF(COUNTIFS($A$6:A689,A689,$C$6:C689,C689,$D$6:D689,D689,$B$6:B689,B689)&gt;1,"! возможен дубль","ok")))))))))</f>
        <v/>
      </c>
    </row>
    <row r="690" spans="1:13" ht="15" customHeight="1">
      <c r="A690" s="30"/>
      <c r="B690" s="31"/>
      <c r="C690" s="32"/>
      <c r="D690" s="33"/>
      <c r="E690" s="32"/>
      <c r="F690" s="32"/>
      <c r="G690" s="32"/>
      <c r="H690" s="32"/>
      <c r="I690" s="31"/>
      <c r="J690" s="34" t="str">
        <f>IF(ISNUMBER(A690),INDEX(Настройки!$K$8:$K$19,MONTH(A690))&amp;" "&amp;YEAR(A690),"")</f>
        <v/>
      </c>
      <c r="K690" s="35" t="str">
        <f>IF(C690="","",IFERROR(INDEX(Категории!$B$5:$B$47,MATCH(C690,Категории!$A$5:$A$47,0)),"?"))</f>
        <v/>
      </c>
      <c r="L690" s="34" t="str">
        <f>IF(C690="","",IFERROR(INDEX(Категории!$C$5:$C$47,MATCH(C690,Категории!$A$5:$A$47,0)),"?"))</f>
        <v/>
      </c>
      <c r="M690" s="34" t="str">
        <f>IF(AND(A690="",B690="",C690="",D690=""),"",IF(A690="","! нет даты",IF(NOT(ISNUMBER(A690)),"! дата текстом",IF(YEAR(A690)&lt;&gt;Настройки!$B$4,"! другой год",IF(C690="","! нет категории",IF(K690="?","! категории нет в списке",IF(D690="","! нет суммы",IF(NOT(ISNUMBER(D690)),"! сумма текстом",IF(COUNTIFS($A$6:A690,A690,$C$6:C690,C690,$D$6:D690,D690,$B$6:B690,B690)&gt;1,"! возможен дубль","ok")))))))))</f>
        <v/>
      </c>
    </row>
    <row r="691" spans="1:13" ht="15" customHeight="1">
      <c r="A691" s="30"/>
      <c r="B691" s="31"/>
      <c r="C691" s="32"/>
      <c r="D691" s="33"/>
      <c r="E691" s="32"/>
      <c r="F691" s="32"/>
      <c r="G691" s="32"/>
      <c r="H691" s="32"/>
      <c r="I691" s="31"/>
      <c r="J691" s="34" t="str">
        <f>IF(ISNUMBER(A691),INDEX(Настройки!$K$8:$K$19,MONTH(A691))&amp;" "&amp;YEAR(A691),"")</f>
        <v/>
      </c>
      <c r="K691" s="35" t="str">
        <f>IF(C691="","",IFERROR(INDEX(Категории!$B$5:$B$47,MATCH(C691,Категории!$A$5:$A$47,0)),"?"))</f>
        <v/>
      </c>
      <c r="L691" s="34" t="str">
        <f>IF(C691="","",IFERROR(INDEX(Категории!$C$5:$C$47,MATCH(C691,Категории!$A$5:$A$47,0)),"?"))</f>
        <v/>
      </c>
      <c r="M691" s="34" t="str">
        <f>IF(AND(A691="",B691="",C691="",D691=""),"",IF(A691="","! нет даты",IF(NOT(ISNUMBER(A691)),"! дата текстом",IF(YEAR(A691)&lt;&gt;Настройки!$B$4,"! другой год",IF(C691="","! нет категории",IF(K691="?","! категории нет в списке",IF(D691="","! нет суммы",IF(NOT(ISNUMBER(D691)),"! сумма текстом",IF(COUNTIFS($A$6:A691,A691,$C$6:C691,C691,$D$6:D691,D691,$B$6:B691,B691)&gt;1,"! возможен дубль","ok")))))))))</f>
        <v/>
      </c>
    </row>
    <row r="692" spans="1:13" ht="15" customHeight="1">
      <c r="A692" s="30"/>
      <c r="B692" s="31"/>
      <c r="C692" s="32"/>
      <c r="D692" s="33"/>
      <c r="E692" s="32"/>
      <c r="F692" s="32"/>
      <c r="G692" s="32"/>
      <c r="H692" s="32"/>
      <c r="I692" s="31"/>
      <c r="J692" s="34" t="str">
        <f>IF(ISNUMBER(A692),INDEX(Настройки!$K$8:$K$19,MONTH(A692))&amp;" "&amp;YEAR(A692),"")</f>
        <v/>
      </c>
      <c r="K692" s="35" t="str">
        <f>IF(C692="","",IFERROR(INDEX(Категории!$B$5:$B$47,MATCH(C692,Категории!$A$5:$A$47,0)),"?"))</f>
        <v/>
      </c>
      <c r="L692" s="34" t="str">
        <f>IF(C692="","",IFERROR(INDEX(Категории!$C$5:$C$47,MATCH(C692,Категории!$A$5:$A$47,0)),"?"))</f>
        <v/>
      </c>
      <c r="M692" s="34" t="str">
        <f>IF(AND(A692="",B692="",C692="",D692=""),"",IF(A692="","! нет даты",IF(NOT(ISNUMBER(A692)),"! дата текстом",IF(YEAR(A692)&lt;&gt;Настройки!$B$4,"! другой год",IF(C692="","! нет категории",IF(K692="?","! категории нет в списке",IF(D692="","! нет суммы",IF(NOT(ISNUMBER(D692)),"! сумма текстом",IF(COUNTIFS($A$6:A692,A692,$C$6:C692,C692,$D$6:D692,D692,$B$6:B692,B692)&gt;1,"! возможен дубль","ok")))))))))</f>
        <v/>
      </c>
    </row>
    <row r="693" spans="1:13" ht="15" customHeight="1">
      <c r="A693" s="30"/>
      <c r="B693" s="31"/>
      <c r="C693" s="32"/>
      <c r="D693" s="33"/>
      <c r="E693" s="32"/>
      <c r="F693" s="32"/>
      <c r="G693" s="32"/>
      <c r="H693" s="32"/>
      <c r="I693" s="31"/>
      <c r="J693" s="34" t="str">
        <f>IF(ISNUMBER(A693),INDEX(Настройки!$K$8:$K$19,MONTH(A693))&amp;" "&amp;YEAR(A693),"")</f>
        <v/>
      </c>
      <c r="K693" s="35" t="str">
        <f>IF(C693="","",IFERROR(INDEX(Категории!$B$5:$B$47,MATCH(C693,Категории!$A$5:$A$47,0)),"?"))</f>
        <v/>
      </c>
      <c r="L693" s="34" t="str">
        <f>IF(C693="","",IFERROR(INDEX(Категории!$C$5:$C$47,MATCH(C693,Категории!$A$5:$A$47,0)),"?"))</f>
        <v/>
      </c>
      <c r="M693" s="34" t="str">
        <f>IF(AND(A693="",B693="",C693="",D693=""),"",IF(A693="","! нет даты",IF(NOT(ISNUMBER(A693)),"! дата текстом",IF(YEAR(A693)&lt;&gt;Настройки!$B$4,"! другой год",IF(C693="","! нет категории",IF(K693="?","! категории нет в списке",IF(D693="","! нет суммы",IF(NOT(ISNUMBER(D693)),"! сумма текстом",IF(COUNTIFS($A$6:A693,A693,$C$6:C693,C693,$D$6:D693,D693,$B$6:B693,B693)&gt;1,"! возможен дубль","ok")))))))))</f>
        <v/>
      </c>
    </row>
    <row r="694" spans="1:13" ht="15" customHeight="1">
      <c r="A694" s="30"/>
      <c r="B694" s="31"/>
      <c r="C694" s="32"/>
      <c r="D694" s="33"/>
      <c r="E694" s="32"/>
      <c r="F694" s="32"/>
      <c r="G694" s="32"/>
      <c r="H694" s="32"/>
      <c r="I694" s="31"/>
      <c r="J694" s="34" t="str">
        <f>IF(ISNUMBER(A694),INDEX(Настройки!$K$8:$K$19,MONTH(A694))&amp;" "&amp;YEAR(A694),"")</f>
        <v/>
      </c>
      <c r="K694" s="35" t="str">
        <f>IF(C694="","",IFERROR(INDEX(Категории!$B$5:$B$47,MATCH(C694,Категории!$A$5:$A$47,0)),"?"))</f>
        <v/>
      </c>
      <c r="L694" s="34" t="str">
        <f>IF(C694="","",IFERROR(INDEX(Категории!$C$5:$C$47,MATCH(C694,Категории!$A$5:$A$47,0)),"?"))</f>
        <v/>
      </c>
      <c r="M694" s="34" t="str">
        <f>IF(AND(A694="",B694="",C694="",D694=""),"",IF(A694="","! нет даты",IF(NOT(ISNUMBER(A694)),"! дата текстом",IF(YEAR(A694)&lt;&gt;Настройки!$B$4,"! другой год",IF(C694="","! нет категории",IF(K694="?","! категории нет в списке",IF(D694="","! нет суммы",IF(NOT(ISNUMBER(D694)),"! сумма текстом",IF(COUNTIFS($A$6:A694,A694,$C$6:C694,C694,$D$6:D694,D694,$B$6:B694,B694)&gt;1,"! возможен дубль","ok")))))))))</f>
        <v/>
      </c>
    </row>
    <row r="695" spans="1:13" ht="15" customHeight="1">
      <c r="A695" s="30"/>
      <c r="B695" s="31"/>
      <c r="C695" s="32"/>
      <c r="D695" s="33"/>
      <c r="E695" s="32"/>
      <c r="F695" s="32"/>
      <c r="G695" s="32"/>
      <c r="H695" s="32"/>
      <c r="I695" s="31"/>
      <c r="J695" s="34" t="str">
        <f>IF(ISNUMBER(A695),INDEX(Настройки!$K$8:$K$19,MONTH(A695))&amp;" "&amp;YEAR(A695),"")</f>
        <v/>
      </c>
      <c r="K695" s="35" t="str">
        <f>IF(C695="","",IFERROR(INDEX(Категории!$B$5:$B$47,MATCH(C695,Категории!$A$5:$A$47,0)),"?"))</f>
        <v/>
      </c>
      <c r="L695" s="34" t="str">
        <f>IF(C695="","",IFERROR(INDEX(Категории!$C$5:$C$47,MATCH(C695,Категории!$A$5:$A$47,0)),"?"))</f>
        <v/>
      </c>
      <c r="M695" s="34" t="str">
        <f>IF(AND(A695="",B695="",C695="",D695=""),"",IF(A695="","! нет даты",IF(NOT(ISNUMBER(A695)),"! дата текстом",IF(YEAR(A695)&lt;&gt;Настройки!$B$4,"! другой год",IF(C695="","! нет категории",IF(K695="?","! категории нет в списке",IF(D695="","! нет суммы",IF(NOT(ISNUMBER(D695)),"! сумма текстом",IF(COUNTIFS($A$6:A695,A695,$C$6:C695,C695,$D$6:D695,D695,$B$6:B695,B695)&gt;1,"! возможен дубль","ok")))))))))</f>
        <v/>
      </c>
    </row>
    <row r="696" spans="1:13" ht="15" customHeight="1">
      <c r="A696" s="30"/>
      <c r="B696" s="31"/>
      <c r="C696" s="32"/>
      <c r="D696" s="33"/>
      <c r="E696" s="32"/>
      <c r="F696" s="32"/>
      <c r="G696" s="32"/>
      <c r="H696" s="32"/>
      <c r="I696" s="31"/>
      <c r="J696" s="34" t="str">
        <f>IF(ISNUMBER(A696),INDEX(Настройки!$K$8:$K$19,MONTH(A696))&amp;" "&amp;YEAR(A696),"")</f>
        <v/>
      </c>
      <c r="K696" s="35" t="str">
        <f>IF(C696="","",IFERROR(INDEX(Категории!$B$5:$B$47,MATCH(C696,Категории!$A$5:$A$47,0)),"?"))</f>
        <v/>
      </c>
      <c r="L696" s="34" t="str">
        <f>IF(C696="","",IFERROR(INDEX(Категории!$C$5:$C$47,MATCH(C696,Категории!$A$5:$A$47,0)),"?"))</f>
        <v/>
      </c>
      <c r="M696" s="34" t="str">
        <f>IF(AND(A696="",B696="",C696="",D696=""),"",IF(A696="","! нет даты",IF(NOT(ISNUMBER(A696)),"! дата текстом",IF(YEAR(A696)&lt;&gt;Настройки!$B$4,"! другой год",IF(C696="","! нет категории",IF(K696="?","! категории нет в списке",IF(D696="","! нет суммы",IF(NOT(ISNUMBER(D696)),"! сумма текстом",IF(COUNTIFS($A$6:A696,A696,$C$6:C696,C696,$D$6:D696,D696,$B$6:B696,B696)&gt;1,"! возможен дубль","ok")))))))))</f>
        <v/>
      </c>
    </row>
    <row r="697" spans="1:13" ht="15" customHeight="1">
      <c r="A697" s="30"/>
      <c r="B697" s="31"/>
      <c r="C697" s="32"/>
      <c r="D697" s="33"/>
      <c r="E697" s="32"/>
      <c r="F697" s="32"/>
      <c r="G697" s="32"/>
      <c r="H697" s="32"/>
      <c r="I697" s="31"/>
      <c r="J697" s="34" t="str">
        <f>IF(ISNUMBER(A697),INDEX(Настройки!$K$8:$K$19,MONTH(A697))&amp;" "&amp;YEAR(A697),"")</f>
        <v/>
      </c>
      <c r="K697" s="35" t="str">
        <f>IF(C697="","",IFERROR(INDEX(Категории!$B$5:$B$47,MATCH(C697,Категории!$A$5:$A$47,0)),"?"))</f>
        <v/>
      </c>
      <c r="L697" s="34" t="str">
        <f>IF(C697="","",IFERROR(INDEX(Категории!$C$5:$C$47,MATCH(C697,Категории!$A$5:$A$47,0)),"?"))</f>
        <v/>
      </c>
      <c r="M697" s="34" t="str">
        <f>IF(AND(A697="",B697="",C697="",D697=""),"",IF(A697="","! нет даты",IF(NOT(ISNUMBER(A697)),"! дата текстом",IF(YEAR(A697)&lt;&gt;Настройки!$B$4,"! другой год",IF(C697="","! нет категории",IF(K697="?","! категории нет в списке",IF(D697="","! нет суммы",IF(NOT(ISNUMBER(D697)),"! сумма текстом",IF(COUNTIFS($A$6:A697,A697,$C$6:C697,C697,$D$6:D697,D697,$B$6:B697,B697)&gt;1,"! возможен дубль","ok")))))))))</f>
        <v/>
      </c>
    </row>
    <row r="698" spans="1:13" ht="15" customHeight="1">
      <c r="A698" s="30"/>
      <c r="B698" s="31"/>
      <c r="C698" s="32"/>
      <c r="D698" s="33"/>
      <c r="E698" s="32"/>
      <c r="F698" s="32"/>
      <c r="G698" s="32"/>
      <c r="H698" s="32"/>
      <c r="I698" s="31"/>
      <c r="J698" s="34" t="str">
        <f>IF(ISNUMBER(A698),INDEX(Настройки!$K$8:$K$19,MONTH(A698))&amp;" "&amp;YEAR(A698),"")</f>
        <v/>
      </c>
      <c r="K698" s="35" t="str">
        <f>IF(C698="","",IFERROR(INDEX(Категории!$B$5:$B$47,MATCH(C698,Категории!$A$5:$A$47,0)),"?"))</f>
        <v/>
      </c>
      <c r="L698" s="34" t="str">
        <f>IF(C698="","",IFERROR(INDEX(Категории!$C$5:$C$47,MATCH(C698,Категории!$A$5:$A$47,0)),"?"))</f>
        <v/>
      </c>
      <c r="M698" s="34" t="str">
        <f>IF(AND(A698="",B698="",C698="",D698=""),"",IF(A698="","! нет даты",IF(NOT(ISNUMBER(A698)),"! дата текстом",IF(YEAR(A698)&lt;&gt;Настройки!$B$4,"! другой год",IF(C698="","! нет категории",IF(K698="?","! категории нет в списке",IF(D698="","! нет суммы",IF(NOT(ISNUMBER(D698)),"! сумма текстом",IF(COUNTIFS($A$6:A698,A698,$C$6:C698,C698,$D$6:D698,D698,$B$6:B698,B698)&gt;1,"! возможен дубль","ok")))))))))</f>
        <v/>
      </c>
    </row>
    <row r="699" spans="1:13" ht="15" customHeight="1">
      <c r="A699" s="30"/>
      <c r="B699" s="31"/>
      <c r="C699" s="32"/>
      <c r="D699" s="33"/>
      <c r="E699" s="32"/>
      <c r="F699" s="32"/>
      <c r="G699" s="32"/>
      <c r="H699" s="32"/>
      <c r="I699" s="31"/>
      <c r="J699" s="34" t="str">
        <f>IF(ISNUMBER(A699),INDEX(Настройки!$K$8:$K$19,MONTH(A699))&amp;" "&amp;YEAR(A699),"")</f>
        <v/>
      </c>
      <c r="K699" s="35" t="str">
        <f>IF(C699="","",IFERROR(INDEX(Категории!$B$5:$B$47,MATCH(C699,Категории!$A$5:$A$47,0)),"?"))</f>
        <v/>
      </c>
      <c r="L699" s="34" t="str">
        <f>IF(C699="","",IFERROR(INDEX(Категории!$C$5:$C$47,MATCH(C699,Категории!$A$5:$A$47,0)),"?"))</f>
        <v/>
      </c>
      <c r="M699" s="34" t="str">
        <f>IF(AND(A699="",B699="",C699="",D699=""),"",IF(A699="","! нет даты",IF(NOT(ISNUMBER(A699)),"! дата текстом",IF(YEAR(A699)&lt;&gt;Настройки!$B$4,"! другой год",IF(C699="","! нет категории",IF(K699="?","! категории нет в списке",IF(D699="","! нет суммы",IF(NOT(ISNUMBER(D699)),"! сумма текстом",IF(COUNTIFS($A$6:A699,A699,$C$6:C699,C699,$D$6:D699,D699,$B$6:B699,B699)&gt;1,"! возможен дубль","ok")))))))))</f>
        <v/>
      </c>
    </row>
    <row r="700" spans="1:13" ht="15" customHeight="1">
      <c r="A700" s="30"/>
      <c r="B700" s="31"/>
      <c r="C700" s="32"/>
      <c r="D700" s="33"/>
      <c r="E700" s="32"/>
      <c r="F700" s="32"/>
      <c r="G700" s="32"/>
      <c r="H700" s="32"/>
      <c r="I700" s="31"/>
      <c r="J700" s="34" t="str">
        <f>IF(ISNUMBER(A700),INDEX(Настройки!$K$8:$K$19,MONTH(A700))&amp;" "&amp;YEAR(A700),"")</f>
        <v/>
      </c>
      <c r="K700" s="35" t="str">
        <f>IF(C700="","",IFERROR(INDEX(Категории!$B$5:$B$47,MATCH(C700,Категории!$A$5:$A$47,0)),"?"))</f>
        <v/>
      </c>
      <c r="L700" s="34" t="str">
        <f>IF(C700="","",IFERROR(INDEX(Категории!$C$5:$C$47,MATCH(C700,Категории!$A$5:$A$47,0)),"?"))</f>
        <v/>
      </c>
      <c r="M700" s="34" t="str">
        <f>IF(AND(A700="",B700="",C700="",D700=""),"",IF(A700="","! нет даты",IF(NOT(ISNUMBER(A700)),"! дата текстом",IF(YEAR(A700)&lt;&gt;Настройки!$B$4,"! другой год",IF(C700="","! нет категории",IF(K700="?","! категории нет в списке",IF(D700="","! нет суммы",IF(NOT(ISNUMBER(D700)),"! сумма текстом",IF(COUNTIFS($A$6:A700,A700,$C$6:C700,C700,$D$6:D700,D700,$B$6:B700,B700)&gt;1,"! возможен дубль","ok")))))))))</f>
        <v/>
      </c>
    </row>
    <row r="701" spans="1:13" ht="15" customHeight="1">
      <c r="A701" s="30"/>
      <c r="B701" s="31"/>
      <c r="C701" s="32"/>
      <c r="D701" s="33"/>
      <c r="E701" s="32"/>
      <c r="F701" s="32"/>
      <c r="G701" s="32"/>
      <c r="H701" s="32"/>
      <c r="I701" s="31"/>
      <c r="J701" s="34" t="str">
        <f>IF(ISNUMBER(A701),INDEX(Настройки!$K$8:$K$19,MONTH(A701))&amp;" "&amp;YEAR(A701),"")</f>
        <v/>
      </c>
      <c r="K701" s="35" t="str">
        <f>IF(C701="","",IFERROR(INDEX(Категории!$B$5:$B$47,MATCH(C701,Категории!$A$5:$A$47,0)),"?"))</f>
        <v/>
      </c>
      <c r="L701" s="34" t="str">
        <f>IF(C701="","",IFERROR(INDEX(Категории!$C$5:$C$47,MATCH(C701,Категории!$A$5:$A$47,0)),"?"))</f>
        <v/>
      </c>
      <c r="M701" s="34" t="str">
        <f>IF(AND(A701="",B701="",C701="",D701=""),"",IF(A701="","! нет даты",IF(NOT(ISNUMBER(A701)),"! дата текстом",IF(YEAR(A701)&lt;&gt;Настройки!$B$4,"! другой год",IF(C701="","! нет категории",IF(K701="?","! категории нет в списке",IF(D701="","! нет суммы",IF(NOT(ISNUMBER(D701)),"! сумма текстом",IF(COUNTIFS($A$6:A701,A701,$C$6:C701,C701,$D$6:D701,D701,$B$6:B701,B701)&gt;1,"! возможен дубль","ok")))))))))</f>
        <v/>
      </c>
    </row>
    <row r="702" spans="1:13" ht="15" customHeight="1">
      <c r="A702" s="30"/>
      <c r="B702" s="31"/>
      <c r="C702" s="32"/>
      <c r="D702" s="33"/>
      <c r="E702" s="32"/>
      <c r="F702" s="32"/>
      <c r="G702" s="32"/>
      <c r="H702" s="32"/>
      <c r="I702" s="31"/>
      <c r="J702" s="34" t="str">
        <f>IF(ISNUMBER(A702),INDEX(Настройки!$K$8:$K$19,MONTH(A702))&amp;" "&amp;YEAR(A702),"")</f>
        <v/>
      </c>
      <c r="K702" s="35" t="str">
        <f>IF(C702="","",IFERROR(INDEX(Категории!$B$5:$B$47,MATCH(C702,Категории!$A$5:$A$47,0)),"?"))</f>
        <v/>
      </c>
      <c r="L702" s="34" t="str">
        <f>IF(C702="","",IFERROR(INDEX(Категории!$C$5:$C$47,MATCH(C702,Категории!$A$5:$A$47,0)),"?"))</f>
        <v/>
      </c>
      <c r="M702" s="34" t="str">
        <f>IF(AND(A702="",B702="",C702="",D702=""),"",IF(A702="","! нет даты",IF(NOT(ISNUMBER(A702)),"! дата текстом",IF(YEAR(A702)&lt;&gt;Настройки!$B$4,"! другой год",IF(C702="","! нет категории",IF(K702="?","! категории нет в списке",IF(D702="","! нет суммы",IF(NOT(ISNUMBER(D702)),"! сумма текстом",IF(COUNTIFS($A$6:A702,A702,$C$6:C702,C702,$D$6:D702,D702,$B$6:B702,B702)&gt;1,"! возможен дубль","ok")))))))))</f>
        <v/>
      </c>
    </row>
    <row r="703" spans="1:13" ht="15" customHeight="1">
      <c r="A703" s="30"/>
      <c r="B703" s="31"/>
      <c r="C703" s="32"/>
      <c r="D703" s="33"/>
      <c r="E703" s="32"/>
      <c r="F703" s="32"/>
      <c r="G703" s="32"/>
      <c r="H703" s="32"/>
      <c r="I703" s="31"/>
      <c r="J703" s="34" t="str">
        <f>IF(ISNUMBER(A703),INDEX(Настройки!$K$8:$K$19,MONTH(A703))&amp;" "&amp;YEAR(A703),"")</f>
        <v/>
      </c>
      <c r="K703" s="35" t="str">
        <f>IF(C703="","",IFERROR(INDEX(Категории!$B$5:$B$47,MATCH(C703,Категории!$A$5:$A$47,0)),"?"))</f>
        <v/>
      </c>
      <c r="L703" s="34" t="str">
        <f>IF(C703="","",IFERROR(INDEX(Категории!$C$5:$C$47,MATCH(C703,Категории!$A$5:$A$47,0)),"?"))</f>
        <v/>
      </c>
      <c r="M703" s="34" t="str">
        <f>IF(AND(A703="",B703="",C703="",D703=""),"",IF(A703="","! нет даты",IF(NOT(ISNUMBER(A703)),"! дата текстом",IF(YEAR(A703)&lt;&gt;Настройки!$B$4,"! другой год",IF(C703="","! нет категории",IF(K703="?","! категории нет в списке",IF(D703="","! нет суммы",IF(NOT(ISNUMBER(D703)),"! сумма текстом",IF(COUNTIFS($A$6:A703,A703,$C$6:C703,C703,$D$6:D703,D703,$B$6:B703,B703)&gt;1,"! возможен дубль","ok")))))))))</f>
        <v/>
      </c>
    </row>
    <row r="704" spans="1:13" ht="15" customHeight="1">
      <c r="A704" s="30"/>
      <c r="B704" s="31"/>
      <c r="C704" s="32"/>
      <c r="D704" s="33"/>
      <c r="E704" s="32"/>
      <c r="F704" s="32"/>
      <c r="G704" s="32"/>
      <c r="H704" s="32"/>
      <c r="I704" s="31"/>
      <c r="J704" s="34" t="str">
        <f>IF(ISNUMBER(A704),INDEX(Настройки!$K$8:$K$19,MONTH(A704))&amp;" "&amp;YEAR(A704),"")</f>
        <v/>
      </c>
      <c r="K704" s="35" t="str">
        <f>IF(C704="","",IFERROR(INDEX(Категории!$B$5:$B$47,MATCH(C704,Категории!$A$5:$A$47,0)),"?"))</f>
        <v/>
      </c>
      <c r="L704" s="34" t="str">
        <f>IF(C704="","",IFERROR(INDEX(Категории!$C$5:$C$47,MATCH(C704,Категории!$A$5:$A$47,0)),"?"))</f>
        <v/>
      </c>
      <c r="M704" s="34" t="str">
        <f>IF(AND(A704="",B704="",C704="",D704=""),"",IF(A704="","! нет даты",IF(NOT(ISNUMBER(A704)),"! дата текстом",IF(YEAR(A704)&lt;&gt;Настройки!$B$4,"! другой год",IF(C704="","! нет категории",IF(K704="?","! категории нет в списке",IF(D704="","! нет суммы",IF(NOT(ISNUMBER(D704)),"! сумма текстом",IF(COUNTIFS($A$6:A704,A704,$C$6:C704,C704,$D$6:D704,D704,$B$6:B704,B704)&gt;1,"! возможен дубль","ok")))))))))</f>
        <v/>
      </c>
    </row>
    <row r="705" spans="1:13" ht="15" customHeight="1">
      <c r="A705" s="30"/>
      <c r="B705" s="31"/>
      <c r="C705" s="32"/>
      <c r="D705" s="33"/>
      <c r="E705" s="32"/>
      <c r="F705" s="32"/>
      <c r="G705" s="32"/>
      <c r="H705" s="32"/>
      <c r="I705" s="31"/>
      <c r="J705" s="34" t="str">
        <f>IF(ISNUMBER(A705),INDEX(Настройки!$K$8:$K$19,MONTH(A705))&amp;" "&amp;YEAR(A705),"")</f>
        <v/>
      </c>
      <c r="K705" s="35" t="str">
        <f>IF(C705="","",IFERROR(INDEX(Категории!$B$5:$B$47,MATCH(C705,Категории!$A$5:$A$47,0)),"?"))</f>
        <v/>
      </c>
      <c r="L705" s="34" t="str">
        <f>IF(C705="","",IFERROR(INDEX(Категории!$C$5:$C$47,MATCH(C705,Категории!$A$5:$A$47,0)),"?"))</f>
        <v/>
      </c>
      <c r="M705" s="34" t="str">
        <f>IF(AND(A705="",B705="",C705="",D705=""),"",IF(A705="","! нет даты",IF(NOT(ISNUMBER(A705)),"! дата текстом",IF(YEAR(A705)&lt;&gt;Настройки!$B$4,"! другой год",IF(C705="","! нет категории",IF(K705="?","! категории нет в списке",IF(D705="","! нет суммы",IF(NOT(ISNUMBER(D705)),"! сумма текстом",IF(COUNTIFS($A$6:A705,A705,$C$6:C705,C705,$D$6:D705,D705,$B$6:B705,B705)&gt;1,"! возможен дубль","ok")))))))))</f>
        <v/>
      </c>
    </row>
    <row r="706" spans="1:13" ht="15" customHeight="1">
      <c r="A706" s="30"/>
      <c r="B706" s="31"/>
      <c r="C706" s="32"/>
      <c r="D706" s="33"/>
      <c r="E706" s="32"/>
      <c r="F706" s="32"/>
      <c r="G706" s="32"/>
      <c r="H706" s="32"/>
      <c r="I706" s="31"/>
      <c r="J706" s="34" t="str">
        <f>IF(ISNUMBER(A706),INDEX(Настройки!$K$8:$K$19,MONTH(A706))&amp;" "&amp;YEAR(A706),"")</f>
        <v/>
      </c>
      <c r="K706" s="35" t="str">
        <f>IF(C706="","",IFERROR(INDEX(Категории!$B$5:$B$47,MATCH(C706,Категории!$A$5:$A$47,0)),"?"))</f>
        <v/>
      </c>
      <c r="L706" s="34" t="str">
        <f>IF(C706="","",IFERROR(INDEX(Категории!$C$5:$C$47,MATCH(C706,Категории!$A$5:$A$47,0)),"?"))</f>
        <v/>
      </c>
      <c r="M706" s="34" t="str">
        <f>IF(AND(A706="",B706="",C706="",D706=""),"",IF(A706="","! нет даты",IF(NOT(ISNUMBER(A706)),"! дата текстом",IF(YEAR(A706)&lt;&gt;Настройки!$B$4,"! другой год",IF(C706="","! нет категории",IF(K706="?","! категории нет в списке",IF(D706="","! нет суммы",IF(NOT(ISNUMBER(D706)),"! сумма текстом",IF(COUNTIFS($A$6:A706,A706,$C$6:C706,C706,$D$6:D706,D706,$B$6:B706,B706)&gt;1,"! возможен дубль","ok")))))))))</f>
        <v/>
      </c>
    </row>
    <row r="707" spans="1:13" ht="15" customHeight="1">
      <c r="A707" s="30"/>
      <c r="B707" s="31"/>
      <c r="C707" s="32"/>
      <c r="D707" s="33"/>
      <c r="E707" s="32"/>
      <c r="F707" s="32"/>
      <c r="G707" s="32"/>
      <c r="H707" s="32"/>
      <c r="I707" s="31"/>
      <c r="J707" s="34" t="str">
        <f>IF(ISNUMBER(A707),INDEX(Настройки!$K$8:$K$19,MONTH(A707))&amp;" "&amp;YEAR(A707),"")</f>
        <v/>
      </c>
      <c r="K707" s="35" t="str">
        <f>IF(C707="","",IFERROR(INDEX(Категории!$B$5:$B$47,MATCH(C707,Категории!$A$5:$A$47,0)),"?"))</f>
        <v/>
      </c>
      <c r="L707" s="34" t="str">
        <f>IF(C707="","",IFERROR(INDEX(Категории!$C$5:$C$47,MATCH(C707,Категории!$A$5:$A$47,0)),"?"))</f>
        <v/>
      </c>
      <c r="M707" s="34" t="str">
        <f>IF(AND(A707="",B707="",C707="",D707=""),"",IF(A707="","! нет даты",IF(NOT(ISNUMBER(A707)),"! дата текстом",IF(YEAR(A707)&lt;&gt;Настройки!$B$4,"! другой год",IF(C707="","! нет категории",IF(K707="?","! категории нет в списке",IF(D707="","! нет суммы",IF(NOT(ISNUMBER(D707)),"! сумма текстом",IF(COUNTIFS($A$6:A707,A707,$C$6:C707,C707,$D$6:D707,D707,$B$6:B707,B707)&gt;1,"! возможен дубль","ok")))))))))</f>
        <v/>
      </c>
    </row>
    <row r="708" spans="1:13" ht="15" customHeight="1">
      <c r="A708" s="30"/>
      <c r="B708" s="31"/>
      <c r="C708" s="32"/>
      <c r="D708" s="33"/>
      <c r="E708" s="32"/>
      <c r="F708" s="32"/>
      <c r="G708" s="32"/>
      <c r="H708" s="32"/>
      <c r="I708" s="31"/>
      <c r="J708" s="34" t="str">
        <f>IF(ISNUMBER(A708),INDEX(Настройки!$K$8:$K$19,MONTH(A708))&amp;" "&amp;YEAR(A708),"")</f>
        <v/>
      </c>
      <c r="K708" s="35" t="str">
        <f>IF(C708="","",IFERROR(INDEX(Категории!$B$5:$B$47,MATCH(C708,Категории!$A$5:$A$47,0)),"?"))</f>
        <v/>
      </c>
      <c r="L708" s="34" t="str">
        <f>IF(C708="","",IFERROR(INDEX(Категории!$C$5:$C$47,MATCH(C708,Категории!$A$5:$A$47,0)),"?"))</f>
        <v/>
      </c>
      <c r="M708" s="34" t="str">
        <f>IF(AND(A708="",B708="",C708="",D708=""),"",IF(A708="","! нет даты",IF(NOT(ISNUMBER(A708)),"! дата текстом",IF(YEAR(A708)&lt;&gt;Настройки!$B$4,"! другой год",IF(C708="","! нет категории",IF(K708="?","! категории нет в списке",IF(D708="","! нет суммы",IF(NOT(ISNUMBER(D708)),"! сумма текстом",IF(COUNTIFS($A$6:A708,A708,$C$6:C708,C708,$D$6:D708,D708,$B$6:B708,B708)&gt;1,"! возможен дубль","ok")))))))))</f>
        <v/>
      </c>
    </row>
    <row r="709" spans="1:13" ht="15" customHeight="1">
      <c r="A709" s="30"/>
      <c r="B709" s="31"/>
      <c r="C709" s="32"/>
      <c r="D709" s="33"/>
      <c r="E709" s="32"/>
      <c r="F709" s="32"/>
      <c r="G709" s="32"/>
      <c r="H709" s="32"/>
      <c r="I709" s="31"/>
      <c r="J709" s="34" t="str">
        <f>IF(ISNUMBER(A709),INDEX(Настройки!$K$8:$K$19,MONTH(A709))&amp;" "&amp;YEAR(A709),"")</f>
        <v/>
      </c>
      <c r="K709" s="35" t="str">
        <f>IF(C709="","",IFERROR(INDEX(Категории!$B$5:$B$47,MATCH(C709,Категории!$A$5:$A$47,0)),"?"))</f>
        <v/>
      </c>
      <c r="L709" s="34" t="str">
        <f>IF(C709="","",IFERROR(INDEX(Категории!$C$5:$C$47,MATCH(C709,Категории!$A$5:$A$47,0)),"?"))</f>
        <v/>
      </c>
      <c r="M709" s="34" t="str">
        <f>IF(AND(A709="",B709="",C709="",D709=""),"",IF(A709="","! нет даты",IF(NOT(ISNUMBER(A709)),"! дата текстом",IF(YEAR(A709)&lt;&gt;Настройки!$B$4,"! другой год",IF(C709="","! нет категории",IF(K709="?","! категории нет в списке",IF(D709="","! нет суммы",IF(NOT(ISNUMBER(D709)),"! сумма текстом",IF(COUNTIFS($A$6:A709,A709,$C$6:C709,C709,$D$6:D709,D709,$B$6:B709,B709)&gt;1,"! возможен дубль","ok")))))))))</f>
        <v/>
      </c>
    </row>
    <row r="710" spans="1:13" ht="15" customHeight="1">
      <c r="A710" s="30"/>
      <c r="B710" s="31"/>
      <c r="C710" s="32"/>
      <c r="D710" s="33"/>
      <c r="E710" s="32"/>
      <c r="F710" s="32"/>
      <c r="G710" s="32"/>
      <c r="H710" s="32"/>
      <c r="I710" s="31"/>
      <c r="J710" s="34" t="str">
        <f>IF(ISNUMBER(A710),INDEX(Настройки!$K$8:$K$19,MONTH(A710))&amp;" "&amp;YEAR(A710),"")</f>
        <v/>
      </c>
      <c r="K710" s="35" t="str">
        <f>IF(C710="","",IFERROR(INDEX(Категории!$B$5:$B$47,MATCH(C710,Категории!$A$5:$A$47,0)),"?"))</f>
        <v/>
      </c>
      <c r="L710" s="34" t="str">
        <f>IF(C710="","",IFERROR(INDEX(Категории!$C$5:$C$47,MATCH(C710,Категории!$A$5:$A$47,0)),"?"))</f>
        <v/>
      </c>
      <c r="M710" s="34" t="str">
        <f>IF(AND(A710="",B710="",C710="",D710=""),"",IF(A710="","! нет даты",IF(NOT(ISNUMBER(A710)),"! дата текстом",IF(YEAR(A710)&lt;&gt;Настройки!$B$4,"! другой год",IF(C710="","! нет категории",IF(K710="?","! категории нет в списке",IF(D710="","! нет суммы",IF(NOT(ISNUMBER(D710)),"! сумма текстом",IF(COUNTIFS($A$6:A710,A710,$C$6:C710,C710,$D$6:D710,D710,$B$6:B710,B710)&gt;1,"! возможен дубль","ok")))))))))</f>
        <v/>
      </c>
    </row>
    <row r="711" spans="1:13" ht="15" customHeight="1">
      <c r="A711" s="30"/>
      <c r="B711" s="31"/>
      <c r="C711" s="32"/>
      <c r="D711" s="33"/>
      <c r="E711" s="32"/>
      <c r="F711" s="32"/>
      <c r="G711" s="32"/>
      <c r="H711" s="32"/>
      <c r="I711" s="31"/>
      <c r="J711" s="34" t="str">
        <f>IF(ISNUMBER(A711),INDEX(Настройки!$K$8:$K$19,MONTH(A711))&amp;" "&amp;YEAR(A711),"")</f>
        <v/>
      </c>
      <c r="K711" s="35" t="str">
        <f>IF(C711="","",IFERROR(INDEX(Категории!$B$5:$B$47,MATCH(C711,Категории!$A$5:$A$47,0)),"?"))</f>
        <v/>
      </c>
      <c r="L711" s="34" t="str">
        <f>IF(C711="","",IFERROR(INDEX(Категории!$C$5:$C$47,MATCH(C711,Категории!$A$5:$A$47,0)),"?"))</f>
        <v/>
      </c>
      <c r="M711" s="34" t="str">
        <f>IF(AND(A711="",B711="",C711="",D711=""),"",IF(A711="","! нет даты",IF(NOT(ISNUMBER(A711)),"! дата текстом",IF(YEAR(A711)&lt;&gt;Настройки!$B$4,"! другой год",IF(C711="","! нет категории",IF(K711="?","! категории нет в списке",IF(D711="","! нет суммы",IF(NOT(ISNUMBER(D711)),"! сумма текстом",IF(COUNTIFS($A$6:A711,A711,$C$6:C711,C711,$D$6:D711,D711,$B$6:B711,B711)&gt;1,"! возможен дубль","ok")))))))))</f>
        <v/>
      </c>
    </row>
    <row r="712" spans="1:13" ht="15" customHeight="1">
      <c r="A712" s="30"/>
      <c r="B712" s="31"/>
      <c r="C712" s="32"/>
      <c r="D712" s="33"/>
      <c r="E712" s="32"/>
      <c r="F712" s="32"/>
      <c r="G712" s="32"/>
      <c r="H712" s="32"/>
      <c r="I712" s="31"/>
      <c r="J712" s="34" t="str">
        <f>IF(ISNUMBER(A712),INDEX(Настройки!$K$8:$K$19,MONTH(A712))&amp;" "&amp;YEAR(A712),"")</f>
        <v/>
      </c>
      <c r="K712" s="35" t="str">
        <f>IF(C712="","",IFERROR(INDEX(Категории!$B$5:$B$47,MATCH(C712,Категории!$A$5:$A$47,0)),"?"))</f>
        <v/>
      </c>
      <c r="L712" s="34" t="str">
        <f>IF(C712="","",IFERROR(INDEX(Категории!$C$5:$C$47,MATCH(C712,Категории!$A$5:$A$47,0)),"?"))</f>
        <v/>
      </c>
      <c r="M712" s="34" t="str">
        <f>IF(AND(A712="",B712="",C712="",D712=""),"",IF(A712="","! нет даты",IF(NOT(ISNUMBER(A712)),"! дата текстом",IF(YEAR(A712)&lt;&gt;Настройки!$B$4,"! другой год",IF(C712="","! нет категории",IF(K712="?","! категории нет в списке",IF(D712="","! нет суммы",IF(NOT(ISNUMBER(D712)),"! сумма текстом",IF(COUNTIFS($A$6:A712,A712,$C$6:C712,C712,$D$6:D712,D712,$B$6:B712,B712)&gt;1,"! возможен дубль","ok")))))))))</f>
        <v/>
      </c>
    </row>
    <row r="713" spans="1:13" ht="15" customHeight="1">
      <c r="A713" s="30"/>
      <c r="B713" s="31"/>
      <c r="C713" s="32"/>
      <c r="D713" s="33"/>
      <c r="E713" s="32"/>
      <c r="F713" s="32"/>
      <c r="G713" s="32"/>
      <c r="H713" s="32"/>
      <c r="I713" s="31"/>
      <c r="J713" s="34" t="str">
        <f>IF(ISNUMBER(A713),INDEX(Настройки!$K$8:$K$19,MONTH(A713))&amp;" "&amp;YEAR(A713),"")</f>
        <v/>
      </c>
      <c r="K713" s="35" t="str">
        <f>IF(C713="","",IFERROR(INDEX(Категории!$B$5:$B$47,MATCH(C713,Категории!$A$5:$A$47,0)),"?"))</f>
        <v/>
      </c>
      <c r="L713" s="34" t="str">
        <f>IF(C713="","",IFERROR(INDEX(Категории!$C$5:$C$47,MATCH(C713,Категории!$A$5:$A$47,0)),"?"))</f>
        <v/>
      </c>
      <c r="M713" s="34" t="str">
        <f>IF(AND(A713="",B713="",C713="",D713=""),"",IF(A713="","! нет даты",IF(NOT(ISNUMBER(A713)),"! дата текстом",IF(YEAR(A713)&lt;&gt;Настройки!$B$4,"! другой год",IF(C713="","! нет категории",IF(K713="?","! категории нет в списке",IF(D713="","! нет суммы",IF(NOT(ISNUMBER(D713)),"! сумма текстом",IF(COUNTIFS($A$6:A713,A713,$C$6:C713,C713,$D$6:D713,D713,$B$6:B713,B713)&gt;1,"! возможен дубль","ok")))))))))</f>
        <v/>
      </c>
    </row>
    <row r="714" spans="1:13" ht="15" customHeight="1">
      <c r="A714" s="30"/>
      <c r="B714" s="31"/>
      <c r="C714" s="32"/>
      <c r="D714" s="33"/>
      <c r="E714" s="32"/>
      <c r="F714" s="32"/>
      <c r="G714" s="32"/>
      <c r="H714" s="32"/>
      <c r="I714" s="31"/>
      <c r="J714" s="34" t="str">
        <f>IF(ISNUMBER(A714),INDEX(Настройки!$K$8:$K$19,MONTH(A714))&amp;" "&amp;YEAR(A714),"")</f>
        <v/>
      </c>
      <c r="K714" s="35" t="str">
        <f>IF(C714="","",IFERROR(INDEX(Категории!$B$5:$B$47,MATCH(C714,Категории!$A$5:$A$47,0)),"?"))</f>
        <v/>
      </c>
      <c r="L714" s="34" t="str">
        <f>IF(C714="","",IFERROR(INDEX(Категории!$C$5:$C$47,MATCH(C714,Категории!$A$5:$A$47,0)),"?"))</f>
        <v/>
      </c>
      <c r="M714" s="34" t="str">
        <f>IF(AND(A714="",B714="",C714="",D714=""),"",IF(A714="","! нет даты",IF(NOT(ISNUMBER(A714)),"! дата текстом",IF(YEAR(A714)&lt;&gt;Настройки!$B$4,"! другой год",IF(C714="","! нет категории",IF(K714="?","! категории нет в списке",IF(D714="","! нет суммы",IF(NOT(ISNUMBER(D714)),"! сумма текстом",IF(COUNTIFS($A$6:A714,A714,$C$6:C714,C714,$D$6:D714,D714,$B$6:B714,B714)&gt;1,"! возможен дубль","ok")))))))))</f>
        <v/>
      </c>
    </row>
    <row r="715" spans="1:13" ht="15" customHeight="1">
      <c r="A715" s="30"/>
      <c r="B715" s="31"/>
      <c r="C715" s="32"/>
      <c r="D715" s="33"/>
      <c r="E715" s="32"/>
      <c r="F715" s="32"/>
      <c r="G715" s="32"/>
      <c r="H715" s="32"/>
      <c r="I715" s="31"/>
      <c r="J715" s="34" t="str">
        <f>IF(ISNUMBER(A715),INDEX(Настройки!$K$8:$K$19,MONTH(A715))&amp;" "&amp;YEAR(A715),"")</f>
        <v/>
      </c>
      <c r="K715" s="35" t="str">
        <f>IF(C715="","",IFERROR(INDEX(Категории!$B$5:$B$47,MATCH(C715,Категории!$A$5:$A$47,0)),"?"))</f>
        <v/>
      </c>
      <c r="L715" s="34" t="str">
        <f>IF(C715="","",IFERROR(INDEX(Категории!$C$5:$C$47,MATCH(C715,Категории!$A$5:$A$47,0)),"?"))</f>
        <v/>
      </c>
      <c r="M715" s="34" t="str">
        <f>IF(AND(A715="",B715="",C715="",D715=""),"",IF(A715="","! нет даты",IF(NOT(ISNUMBER(A715)),"! дата текстом",IF(YEAR(A715)&lt;&gt;Настройки!$B$4,"! другой год",IF(C715="","! нет категории",IF(K715="?","! категории нет в списке",IF(D715="","! нет суммы",IF(NOT(ISNUMBER(D715)),"! сумма текстом",IF(COUNTIFS($A$6:A715,A715,$C$6:C715,C715,$D$6:D715,D715,$B$6:B715,B715)&gt;1,"! возможен дубль","ok")))))))))</f>
        <v/>
      </c>
    </row>
    <row r="716" spans="1:13" ht="15" customHeight="1">
      <c r="A716" s="30"/>
      <c r="B716" s="31"/>
      <c r="C716" s="32"/>
      <c r="D716" s="33"/>
      <c r="E716" s="32"/>
      <c r="F716" s="32"/>
      <c r="G716" s="32"/>
      <c r="H716" s="32"/>
      <c r="I716" s="31"/>
      <c r="J716" s="34" t="str">
        <f>IF(ISNUMBER(A716),INDEX(Настройки!$K$8:$K$19,MONTH(A716))&amp;" "&amp;YEAR(A716),"")</f>
        <v/>
      </c>
      <c r="K716" s="35" t="str">
        <f>IF(C716="","",IFERROR(INDEX(Категории!$B$5:$B$47,MATCH(C716,Категории!$A$5:$A$47,0)),"?"))</f>
        <v/>
      </c>
      <c r="L716" s="34" t="str">
        <f>IF(C716="","",IFERROR(INDEX(Категории!$C$5:$C$47,MATCH(C716,Категории!$A$5:$A$47,0)),"?"))</f>
        <v/>
      </c>
      <c r="M716" s="34" t="str">
        <f>IF(AND(A716="",B716="",C716="",D716=""),"",IF(A716="","! нет даты",IF(NOT(ISNUMBER(A716)),"! дата текстом",IF(YEAR(A716)&lt;&gt;Настройки!$B$4,"! другой год",IF(C716="","! нет категории",IF(K716="?","! категории нет в списке",IF(D716="","! нет суммы",IF(NOT(ISNUMBER(D716)),"! сумма текстом",IF(COUNTIFS($A$6:A716,A716,$C$6:C716,C716,$D$6:D716,D716,$B$6:B716,B716)&gt;1,"! возможен дубль","ok")))))))))</f>
        <v/>
      </c>
    </row>
    <row r="717" spans="1:13" ht="15" customHeight="1">
      <c r="A717" s="30"/>
      <c r="B717" s="31"/>
      <c r="C717" s="32"/>
      <c r="D717" s="33"/>
      <c r="E717" s="32"/>
      <c r="F717" s="32"/>
      <c r="G717" s="32"/>
      <c r="H717" s="32"/>
      <c r="I717" s="31"/>
      <c r="J717" s="34" t="str">
        <f>IF(ISNUMBER(A717),INDEX(Настройки!$K$8:$K$19,MONTH(A717))&amp;" "&amp;YEAR(A717),"")</f>
        <v/>
      </c>
      <c r="K717" s="35" t="str">
        <f>IF(C717="","",IFERROR(INDEX(Категории!$B$5:$B$47,MATCH(C717,Категории!$A$5:$A$47,0)),"?"))</f>
        <v/>
      </c>
      <c r="L717" s="34" t="str">
        <f>IF(C717="","",IFERROR(INDEX(Категории!$C$5:$C$47,MATCH(C717,Категории!$A$5:$A$47,0)),"?"))</f>
        <v/>
      </c>
      <c r="M717" s="34" t="str">
        <f>IF(AND(A717="",B717="",C717="",D717=""),"",IF(A717="","! нет даты",IF(NOT(ISNUMBER(A717)),"! дата текстом",IF(YEAR(A717)&lt;&gt;Настройки!$B$4,"! другой год",IF(C717="","! нет категории",IF(K717="?","! категории нет в списке",IF(D717="","! нет суммы",IF(NOT(ISNUMBER(D717)),"! сумма текстом",IF(COUNTIFS($A$6:A717,A717,$C$6:C717,C717,$D$6:D717,D717,$B$6:B717,B717)&gt;1,"! возможен дубль","ok")))))))))</f>
        <v/>
      </c>
    </row>
    <row r="718" spans="1:13" ht="15" customHeight="1">
      <c r="A718" s="30"/>
      <c r="B718" s="31"/>
      <c r="C718" s="32"/>
      <c r="D718" s="33"/>
      <c r="E718" s="32"/>
      <c r="F718" s="32"/>
      <c r="G718" s="32"/>
      <c r="H718" s="32"/>
      <c r="I718" s="31"/>
      <c r="J718" s="34" t="str">
        <f>IF(ISNUMBER(A718),INDEX(Настройки!$K$8:$K$19,MONTH(A718))&amp;" "&amp;YEAR(A718),"")</f>
        <v/>
      </c>
      <c r="K718" s="35" t="str">
        <f>IF(C718="","",IFERROR(INDEX(Категории!$B$5:$B$47,MATCH(C718,Категории!$A$5:$A$47,0)),"?"))</f>
        <v/>
      </c>
      <c r="L718" s="34" t="str">
        <f>IF(C718="","",IFERROR(INDEX(Категории!$C$5:$C$47,MATCH(C718,Категории!$A$5:$A$47,0)),"?"))</f>
        <v/>
      </c>
      <c r="M718" s="34" t="str">
        <f>IF(AND(A718="",B718="",C718="",D718=""),"",IF(A718="","! нет даты",IF(NOT(ISNUMBER(A718)),"! дата текстом",IF(YEAR(A718)&lt;&gt;Настройки!$B$4,"! другой год",IF(C718="","! нет категории",IF(K718="?","! категории нет в списке",IF(D718="","! нет суммы",IF(NOT(ISNUMBER(D718)),"! сумма текстом",IF(COUNTIFS($A$6:A718,A718,$C$6:C718,C718,$D$6:D718,D718,$B$6:B718,B718)&gt;1,"! возможен дубль","ok")))))))))</f>
        <v/>
      </c>
    </row>
    <row r="719" spans="1:13" ht="15" customHeight="1">
      <c r="A719" s="30"/>
      <c r="B719" s="31"/>
      <c r="C719" s="32"/>
      <c r="D719" s="33"/>
      <c r="E719" s="32"/>
      <c r="F719" s="32"/>
      <c r="G719" s="32"/>
      <c r="H719" s="32"/>
      <c r="I719" s="31"/>
      <c r="J719" s="34" t="str">
        <f>IF(ISNUMBER(A719),INDEX(Настройки!$K$8:$K$19,MONTH(A719))&amp;" "&amp;YEAR(A719),"")</f>
        <v/>
      </c>
      <c r="K719" s="35" t="str">
        <f>IF(C719="","",IFERROR(INDEX(Категории!$B$5:$B$47,MATCH(C719,Категории!$A$5:$A$47,0)),"?"))</f>
        <v/>
      </c>
      <c r="L719" s="34" t="str">
        <f>IF(C719="","",IFERROR(INDEX(Категории!$C$5:$C$47,MATCH(C719,Категории!$A$5:$A$47,0)),"?"))</f>
        <v/>
      </c>
      <c r="M719" s="34" t="str">
        <f>IF(AND(A719="",B719="",C719="",D719=""),"",IF(A719="","! нет даты",IF(NOT(ISNUMBER(A719)),"! дата текстом",IF(YEAR(A719)&lt;&gt;Настройки!$B$4,"! другой год",IF(C719="","! нет категории",IF(K719="?","! категории нет в списке",IF(D719="","! нет суммы",IF(NOT(ISNUMBER(D719)),"! сумма текстом",IF(COUNTIFS($A$6:A719,A719,$C$6:C719,C719,$D$6:D719,D719,$B$6:B719,B719)&gt;1,"! возможен дубль","ok")))))))))</f>
        <v/>
      </c>
    </row>
    <row r="720" spans="1:13" ht="15" customHeight="1">
      <c r="A720" s="30"/>
      <c r="B720" s="31"/>
      <c r="C720" s="32"/>
      <c r="D720" s="33"/>
      <c r="E720" s="32"/>
      <c r="F720" s="32"/>
      <c r="G720" s="32"/>
      <c r="H720" s="32"/>
      <c r="I720" s="31"/>
      <c r="J720" s="34" t="str">
        <f>IF(ISNUMBER(A720),INDEX(Настройки!$K$8:$K$19,MONTH(A720))&amp;" "&amp;YEAR(A720),"")</f>
        <v/>
      </c>
      <c r="K720" s="35" t="str">
        <f>IF(C720="","",IFERROR(INDEX(Категории!$B$5:$B$47,MATCH(C720,Категории!$A$5:$A$47,0)),"?"))</f>
        <v/>
      </c>
      <c r="L720" s="34" t="str">
        <f>IF(C720="","",IFERROR(INDEX(Категории!$C$5:$C$47,MATCH(C720,Категории!$A$5:$A$47,0)),"?"))</f>
        <v/>
      </c>
      <c r="M720" s="34" t="str">
        <f>IF(AND(A720="",B720="",C720="",D720=""),"",IF(A720="","! нет даты",IF(NOT(ISNUMBER(A720)),"! дата текстом",IF(YEAR(A720)&lt;&gt;Настройки!$B$4,"! другой год",IF(C720="","! нет категории",IF(K720="?","! категории нет в списке",IF(D720="","! нет суммы",IF(NOT(ISNUMBER(D720)),"! сумма текстом",IF(COUNTIFS($A$6:A720,A720,$C$6:C720,C720,$D$6:D720,D720,$B$6:B720,B720)&gt;1,"! возможен дубль","ok")))))))))</f>
        <v/>
      </c>
    </row>
    <row r="721" spans="1:13" ht="15" customHeight="1">
      <c r="A721" s="30"/>
      <c r="B721" s="31"/>
      <c r="C721" s="32"/>
      <c r="D721" s="33"/>
      <c r="E721" s="32"/>
      <c r="F721" s="32"/>
      <c r="G721" s="32"/>
      <c r="H721" s="32"/>
      <c r="I721" s="31"/>
      <c r="J721" s="34" t="str">
        <f>IF(ISNUMBER(A721),INDEX(Настройки!$K$8:$K$19,MONTH(A721))&amp;" "&amp;YEAR(A721),"")</f>
        <v/>
      </c>
      <c r="K721" s="35" t="str">
        <f>IF(C721="","",IFERROR(INDEX(Категории!$B$5:$B$47,MATCH(C721,Категории!$A$5:$A$47,0)),"?"))</f>
        <v/>
      </c>
      <c r="L721" s="34" t="str">
        <f>IF(C721="","",IFERROR(INDEX(Категории!$C$5:$C$47,MATCH(C721,Категории!$A$5:$A$47,0)),"?"))</f>
        <v/>
      </c>
      <c r="M721" s="34" t="str">
        <f>IF(AND(A721="",B721="",C721="",D721=""),"",IF(A721="","! нет даты",IF(NOT(ISNUMBER(A721)),"! дата текстом",IF(YEAR(A721)&lt;&gt;Настройки!$B$4,"! другой год",IF(C721="","! нет категории",IF(K721="?","! категории нет в списке",IF(D721="","! нет суммы",IF(NOT(ISNUMBER(D721)),"! сумма текстом",IF(COUNTIFS($A$6:A721,A721,$C$6:C721,C721,$D$6:D721,D721,$B$6:B721,B721)&gt;1,"! возможен дубль","ok")))))))))</f>
        <v/>
      </c>
    </row>
    <row r="722" spans="1:13" ht="15" customHeight="1">
      <c r="A722" s="30"/>
      <c r="B722" s="31"/>
      <c r="C722" s="32"/>
      <c r="D722" s="33"/>
      <c r="E722" s="32"/>
      <c r="F722" s="32"/>
      <c r="G722" s="32"/>
      <c r="H722" s="32"/>
      <c r="I722" s="31"/>
      <c r="J722" s="34" t="str">
        <f>IF(ISNUMBER(A722),INDEX(Настройки!$K$8:$K$19,MONTH(A722))&amp;" "&amp;YEAR(A722),"")</f>
        <v/>
      </c>
      <c r="K722" s="35" t="str">
        <f>IF(C722="","",IFERROR(INDEX(Категории!$B$5:$B$47,MATCH(C722,Категории!$A$5:$A$47,0)),"?"))</f>
        <v/>
      </c>
      <c r="L722" s="34" t="str">
        <f>IF(C722="","",IFERROR(INDEX(Категории!$C$5:$C$47,MATCH(C722,Категории!$A$5:$A$47,0)),"?"))</f>
        <v/>
      </c>
      <c r="M722" s="34" t="str">
        <f>IF(AND(A722="",B722="",C722="",D722=""),"",IF(A722="","! нет даты",IF(NOT(ISNUMBER(A722)),"! дата текстом",IF(YEAR(A722)&lt;&gt;Настройки!$B$4,"! другой год",IF(C722="","! нет категории",IF(K722="?","! категории нет в списке",IF(D722="","! нет суммы",IF(NOT(ISNUMBER(D722)),"! сумма текстом",IF(COUNTIFS($A$6:A722,A722,$C$6:C722,C722,$D$6:D722,D722,$B$6:B722,B722)&gt;1,"! возможен дубль","ok")))))))))</f>
        <v/>
      </c>
    </row>
    <row r="723" spans="1:13" ht="15" customHeight="1">
      <c r="A723" s="30"/>
      <c r="B723" s="31"/>
      <c r="C723" s="32"/>
      <c r="D723" s="33"/>
      <c r="E723" s="32"/>
      <c r="F723" s="32"/>
      <c r="G723" s="32"/>
      <c r="H723" s="32"/>
      <c r="I723" s="31"/>
      <c r="J723" s="34" t="str">
        <f>IF(ISNUMBER(A723),INDEX(Настройки!$K$8:$K$19,MONTH(A723))&amp;" "&amp;YEAR(A723),"")</f>
        <v/>
      </c>
      <c r="K723" s="35" t="str">
        <f>IF(C723="","",IFERROR(INDEX(Категории!$B$5:$B$47,MATCH(C723,Категории!$A$5:$A$47,0)),"?"))</f>
        <v/>
      </c>
      <c r="L723" s="34" t="str">
        <f>IF(C723="","",IFERROR(INDEX(Категории!$C$5:$C$47,MATCH(C723,Категории!$A$5:$A$47,0)),"?"))</f>
        <v/>
      </c>
      <c r="M723" s="34" t="str">
        <f>IF(AND(A723="",B723="",C723="",D723=""),"",IF(A723="","! нет даты",IF(NOT(ISNUMBER(A723)),"! дата текстом",IF(YEAR(A723)&lt;&gt;Настройки!$B$4,"! другой год",IF(C723="","! нет категории",IF(K723="?","! категории нет в списке",IF(D723="","! нет суммы",IF(NOT(ISNUMBER(D723)),"! сумма текстом",IF(COUNTIFS($A$6:A723,A723,$C$6:C723,C723,$D$6:D723,D723,$B$6:B723,B723)&gt;1,"! возможен дубль","ok")))))))))</f>
        <v/>
      </c>
    </row>
    <row r="724" spans="1:13" ht="15" customHeight="1">
      <c r="A724" s="30"/>
      <c r="B724" s="31"/>
      <c r="C724" s="32"/>
      <c r="D724" s="33"/>
      <c r="E724" s="32"/>
      <c r="F724" s="32"/>
      <c r="G724" s="32"/>
      <c r="H724" s="32"/>
      <c r="I724" s="31"/>
      <c r="J724" s="34" t="str">
        <f>IF(ISNUMBER(A724),INDEX(Настройки!$K$8:$K$19,MONTH(A724))&amp;" "&amp;YEAR(A724),"")</f>
        <v/>
      </c>
      <c r="K724" s="35" t="str">
        <f>IF(C724="","",IFERROR(INDEX(Категории!$B$5:$B$47,MATCH(C724,Категории!$A$5:$A$47,0)),"?"))</f>
        <v/>
      </c>
      <c r="L724" s="34" t="str">
        <f>IF(C724="","",IFERROR(INDEX(Категории!$C$5:$C$47,MATCH(C724,Категории!$A$5:$A$47,0)),"?"))</f>
        <v/>
      </c>
      <c r="M724" s="34" t="str">
        <f>IF(AND(A724="",B724="",C724="",D724=""),"",IF(A724="","! нет даты",IF(NOT(ISNUMBER(A724)),"! дата текстом",IF(YEAR(A724)&lt;&gt;Настройки!$B$4,"! другой год",IF(C724="","! нет категории",IF(K724="?","! категории нет в списке",IF(D724="","! нет суммы",IF(NOT(ISNUMBER(D724)),"! сумма текстом",IF(COUNTIFS($A$6:A724,A724,$C$6:C724,C724,$D$6:D724,D724,$B$6:B724,B724)&gt;1,"! возможен дубль","ok")))))))))</f>
        <v/>
      </c>
    </row>
    <row r="725" spans="1:13" ht="15" customHeight="1">
      <c r="A725" s="30"/>
      <c r="B725" s="31"/>
      <c r="C725" s="32"/>
      <c r="D725" s="33"/>
      <c r="E725" s="32"/>
      <c r="F725" s="32"/>
      <c r="G725" s="32"/>
      <c r="H725" s="32"/>
      <c r="I725" s="31"/>
      <c r="J725" s="34" t="str">
        <f>IF(ISNUMBER(A725),INDEX(Настройки!$K$8:$K$19,MONTH(A725))&amp;" "&amp;YEAR(A725),"")</f>
        <v/>
      </c>
      <c r="K725" s="35" t="str">
        <f>IF(C725="","",IFERROR(INDEX(Категории!$B$5:$B$47,MATCH(C725,Категории!$A$5:$A$47,0)),"?"))</f>
        <v/>
      </c>
      <c r="L725" s="34" t="str">
        <f>IF(C725="","",IFERROR(INDEX(Категории!$C$5:$C$47,MATCH(C725,Категории!$A$5:$A$47,0)),"?"))</f>
        <v/>
      </c>
      <c r="M725" s="34" t="str">
        <f>IF(AND(A725="",B725="",C725="",D725=""),"",IF(A725="","! нет даты",IF(NOT(ISNUMBER(A725)),"! дата текстом",IF(YEAR(A725)&lt;&gt;Настройки!$B$4,"! другой год",IF(C725="","! нет категории",IF(K725="?","! категории нет в списке",IF(D725="","! нет суммы",IF(NOT(ISNUMBER(D725)),"! сумма текстом",IF(COUNTIFS($A$6:A725,A725,$C$6:C725,C725,$D$6:D725,D725,$B$6:B725,B725)&gt;1,"! возможен дубль","ok")))))))))</f>
        <v/>
      </c>
    </row>
    <row r="726" spans="1:13" ht="15" customHeight="1">
      <c r="A726" s="30"/>
      <c r="B726" s="31"/>
      <c r="C726" s="32"/>
      <c r="D726" s="33"/>
      <c r="E726" s="32"/>
      <c r="F726" s="32"/>
      <c r="G726" s="32"/>
      <c r="H726" s="32"/>
      <c r="I726" s="31"/>
      <c r="J726" s="34" t="str">
        <f>IF(ISNUMBER(A726),INDEX(Настройки!$K$8:$K$19,MONTH(A726))&amp;" "&amp;YEAR(A726),"")</f>
        <v/>
      </c>
      <c r="K726" s="35" t="str">
        <f>IF(C726="","",IFERROR(INDEX(Категории!$B$5:$B$47,MATCH(C726,Категории!$A$5:$A$47,0)),"?"))</f>
        <v/>
      </c>
      <c r="L726" s="34" t="str">
        <f>IF(C726="","",IFERROR(INDEX(Категории!$C$5:$C$47,MATCH(C726,Категории!$A$5:$A$47,0)),"?"))</f>
        <v/>
      </c>
      <c r="M726" s="34" t="str">
        <f>IF(AND(A726="",B726="",C726="",D726=""),"",IF(A726="","! нет даты",IF(NOT(ISNUMBER(A726)),"! дата текстом",IF(YEAR(A726)&lt;&gt;Настройки!$B$4,"! другой год",IF(C726="","! нет категории",IF(K726="?","! категории нет в списке",IF(D726="","! нет суммы",IF(NOT(ISNUMBER(D726)),"! сумма текстом",IF(COUNTIFS($A$6:A726,A726,$C$6:C726,C726,$D$6:D726,D726,$B$6:B726,B726)&gt;1,"! возможен дубль","ok")))))))))</f>
        <v/>
      </c>
    </row>
    <row r="727" spans="1:13" ht="15" customHeight="1">
      <c r="A727" s="30"/>
      <c r="B727" s="31"/>
      <c r="C727" s="32"/>
      <c r="D727" s="33"/>
      <c r="E727" s="32"/>
      <c r="F727" s="32"/>
      <c r="G727" s="32"/>
      <c r="H727" s="32"/>
      <c r="I727" s="31"/>
      <c r="J727" s="34" t="str">
        <f>IF(ISNUMBER(A727),INDEX(Настройки!$K$8:$K$19,MONTH(A727))&amp;" "&amp;YEAR(A727),"")</f>
        <v/>
      </c>
      <c r="K727" s="35" t="str">
        <f>IF(C727="","",IFERROR(INDEX(Категории!$B$5:$B$47,MATCH(C727,Категории!$A$5:$A$47,0)),"?"))</f>
        <v/>
      </c>
      <c r="L727" s="34" t="str">
        <f>IF(C727="","",IFERROR(INDEX(Категории!$C$5:$C$47,MATCH(C727,Категории!$A$5:$A$47,0)),"?"))</f>
        <v/>
      </c>
      <c r="M727" s="34" t="str">
        <f>IF(AND(A727="",B727="",C727="",D727=""),"",IF(A727="","! нет даты",IF(NOT(ISNUMBER(A727)),"! дата текстом",IF(YEAR(A727)&lt;&gt;Настройки!$B$4,"! другой год",IF(C727="","! нет категории",IF(K727="?","! категории нет в списке",IF(D727="","! нет суммы",IF(NOT(ISNUMBER(D727)),"! сумма текстом",IF(COUNTIFS($A$6:A727,A727,$C$6:C727,C727,$D$6:D727,D727,$B$6:B727,B727)&gt;1,"! возможен дубль","ok")))))))))</f>
        <v/>
      </c>
    </row>
    <row r="728" spans="1:13" ht="15" customHeight="1">
      <c r="A728" s="30"/>
      <c r="B728" s="31"/>
      <c r="C728" s="32"/>
      <c r="D728" s="33"/>
      <c r="E728" s="32"/>
      <c r="F728" s="32"/>
      <c r="G728" s="32"/>
      <c r="H728" s="32"/>
      <c r="I728" s="31"/>
      <c r="J728" s="34" t="str">
        <f>IF(ISNUMBER(A728),INDEX(Настройки!$K$8:$K$19,MONTH(A728))&amp;" "&amp;YEAR(A728),"")</f>
        <v/>
      </c>
      <c r="K728" s="35" t="str">
        <f>IF(C728="","",IFERROR(INDEX(Категории!$B$5:$B$47,MATCH(C728,Категории!$A$5:$A$47,0)),"?"))</f>
        <v/>
      </c>
      <c r="L728" s="34" t="str">
        <f>IF(C728="","",IFERROR(INDEX(Категории!$C$5:$C$47,MATCH(C728,Категории!$A$5:$A$47,0)),"?"))</f>
        <v/>
      </c>
      <c r="M728" s="34" t="str">
        <f>IF(AND(A728="",B728="",C728="",D728=""),"",IF(A728="","! нет даты",IF(NOT(ISNUMBER(A728)),"! дата текстом",IF(YEAR(A728)&lt;&gt;Настройки!$B$4,"! другой год",IF(C728="","! нет категории",IF(K728="?","! категории нет в списке",IF(D728="","! нет суммы",IF(NOT(ISNUMBER(D728)),"! сумма текстом",IF(COUNTIFS($A$6:A728,A728,$C$6:C728,C728,$D$6:D728,D728,$B$6:B728,B728)&gt;1,"! возможен дубль","ok")))))))))</f>
        <v/>
      </c>
    </row>
    <row r="729" spans="1:13" ht="15" customHeight="1">
      <c r="A729" s="30"/>
      <c r="B729" s="31"/>
      <c r="C729" s="32"/>
      <c r="D729" s="33"/>
      <c r="E729" s="32"/>
      <c r="F729" s="32"/>
      <c r="G729" s="32"/>
      <c r="H729" s="32"/>
      <c r="I729" s="31"/>
      <c r="J729" s="34" t="str">
        <f>IF(ISNUMBER(A729),INDEX(Настройки!$K$8:$K$19,MONTH(A729))&amp;" "&amp;YEAR(A729),"")</f>
        <v/>
      </c>
      <c r="K729" s="35" t="str">
        <f>IF(C729="","",IFERROR(INDEX(Категории!$B$5:$B$47,MATCH(C729,Категории!$A$5:$A$47,0)),"?"))</f>
        <v/>
      </c>
      <c r="L729" s="34" t="str">
        <f>IF(C729="","",IFERROR(INDEX(Категории!$C$5:$C$47,MATCH(C729,Категории!$A$5:$A$47,0)),"?"))</f>
        <v/>
      </c>
      <c r="M729" s="34" t="str">
        <f>IF(AND(A729="",B729="",C729="",D729=""),"",IF(A729="","! нет даты",IF(NOT(ISNUMBER(A729)),"! дата текстом",IF(YEAR(A729)&lt;&gt;Настройки!$B$4,"! другой год",IF(C729="","! нет категории",IF(K729="?","! категории нет в списке",IF(D729="","! нет суммы",IF(NOT(ISNUMBER(D729)),"! сумма текстом",IF(COUNTIFS($A$6:A729,A729,$C$6:C729,C729,$D$6:D729,D729,$B$6:B729,B729)&gt;1,"! возможен дубль","ok")))))))))</f>
        <v/>
      </c>
    </row>
    <row r="730" spans="1:13" ht="15" customHeight="1">
      <c r="A730" s="30"/>
      <c r="B730" s="31"/>
      <c r="C730" s="32"/>
      <c r="D730" s="33"/>
      <c r="E730" s="32"/>
      <c r="F730" s="32"/>
      <c r="G730" s="32"/>
      <c r="H730" s="32"/>
      <c r="I730" s="31"/>
      <c r="J730" s="34" t="str">
        <f>IF(ISNUMBER(A730),INDEX(Настройки!$K$8:$K$19,MONTH(A730))&amp;" "&amp;YEAR(A730),"")</f>
        <v/>
      </c>
      <c r="K730" s="35" t="str">
        <f>IF(C730="","",IFERROR(INDEX(Категории!$B$5:$B$47,MATCH(C730,Категории!$A$5:$A$47,0)),"?"))</f>
        <v/>
      </c>
      <c r="L730" s="34" t="str">
        <f>IF(C730="","",IFERROR(INDEX(Категории!$C$5:$C$47,MATCH(C730,Категории!$A$5:$A$47,0)),"?"))</f>
        <v/>
      </c>
      <c r="M730" s="34" t="str">
        <f>IF(AND(A730="",B730="",C730="",D730=""),"",IF(A730="","! нет даты",IF(NOT(ISNUMBER(A730)),"! дата текстом",IF(YEAR(A730)&lt;&gt;Настройки!$B$4,"! другой год",IF(C730="","! нет категории",IF(K730="?","! категории нет в списке",IF(D730="","! нет суммы",IF(NOT(ISNUMBER(D730)),"! сумма текстом",IF(COUNTIFS($A$6:A730,A730,$C$6:C730,C730,$D$6:D730,D730,$B$6:B730,B730)&gt;1,"! возможен дубль","ok")))))))))</f>
        <v/>
      </c>
    </row>
    <row r="731" spans="1:13" ht="15" customHeight="1">
      <c r="A731" s="30"/>
      <c r="B731" s="31"/>
      <c r="C731" s="32"/>
      <c r="D731" s="33"/>
      <c r="E731" s="32"/>
      <c r="F731" s="32"/>
      <c r="G731" s="32"/>
      <c r="H731" s="32"/>
      <c r="I731" s="31"/>
      <c r="J731" s="34" t="str">
        <f>IF(ISNUMBER(A731),INDEX(Настройки!$K$8:$K$19,MONTH(A731))&amp;" "&amp;YEAR(A731),"")</f>
        <v/>
      </c>
      <c r="K731" s="35" t="str">
        <f>IF(C731="","",IFERROR(INDEX(Категории!$B$5:$B$47,MATCH(C731,Категории!$A$5:$A$47,0)),"?"))</f>
        <v/>
      </c>
      <c r="L731" s="34" t="str">
        <f>IF(C731="","",IFERROR(INDEX(Категории!$C$5:$C$47,MATCH(C731,Категории!$A$5:$A$47,0)),"?"))</f>
        <v/>
      </c>
      <c r="M731" s="34" t="str">
        <f>IF(AND(A731="",B731="",C731="",D731=""),"",IF(A731="","! нет даты",IF(NOT(ISNUMBER(A731)),"! дата текстом",IF(YEAR(A731)&lt;&gt;Настройки!$B$4,"! другой год",IF(C731="","! нет категории",IF(K731="?","! категории нет в списке",IF(D731="","! нет суммы",IF(NOT(ISNUMBER(D731)),"! сумма текстом",IF(COUNTIFS($A$6:A731,A731,$C$6:C731,C731,$D$6:D731,D731,$B$6:B731,B731)&gt;1,"! возможен дубль","ok")))))))))</f>
        <v/>
      </c>
    </row>
    <row r="732" spans="1:13" ht="15" customHeight="1">
      <c r="A732" s="30"/>
      <c r="B732" s="31"/>
      <c r="C732" s="32"/>
      <c r="D732" s="33"/>
      <c r="E732" s="32"/>
      <c r="F732" s="32"/>
      <c r="G732" s="32"/>
      <c r="H732" s="32"/>
      <c r="I732" s="31"/>
      <c r="J732" s="34" t="str">
        <f>IF(ISNUMBER(A732),INDEX(Настройки!$K$8:$K$19,MONTH(A732))&amp;" "&amp;YEAR(A732),"")</f>
        <v/>
      </c>
      <c r="K732" s="35" t="str">
        <f>IF(C732="","",IFERROR(INDEX(Категории!$B$5:$B$47,MATCH(C732,Категории!$A$5:$A$47,0)),"?"))</f>
        <v/>
      </c>
      <c r="L732" s="34" t="str">
        <f>IF(C732="","",IFERROR(INDEX(Категории!$C$5:$C$47,MATCH(C732,Категории!$A$5:$A$47,0)),"?"))</f>
        <v/>
      </c>
      <c r="M732" s="34" t="str">
        <f>IF(AND(A732="",B732="",C732="",D732=""),"",IF(A732="","! нет даты",IF(NOT(ISNUMBER(A732)),"! дата текстом",IF(YEAR(A732)&lt;&gt;Настройки!$B$4,"! другой год",IF(C732="","! нет категории",IF(K732="?","! категории нет в списке",IF(D732="","! нет суммы",IF(NOT(ISNUMBER(D732)),"! сумма текстом",IF(COUNTIFS($A$6:A732,A732,$C$6:C732,C732,$D$6:D732,D732,$B$6:B732,B732)&gt;1,"! возможен дубль","ok")))))))))</f>
        <v/>
      </c>
    </row>
    <row r="733" spans="1:13" ht="15" customHeight="1">
      <c r="A733" s="30"/>
      <c r="B733" s="31"/>
      <c r="C733" s="32"/>
      <c r="D733" s="33"/>
      <c r="E733" s="32"/>
      <c r="F733" s="32"/>
      <c r="G733" s="32"/>
      <c r="H733" s="32"/>
      <c r="I733" s="31"/>
      <c r="J733" s="34" t="str">
        <f>IF(ISNUMBER(A733),INDEX(Настройки!$K$8:$K$19,MONTH(A733))&amp;" "&amp;YEAR(A733),"")</f>
        <v/>
      </c>
      <c r="K733" s="35" t="str">
        <f>IF(C733="","",IFERROR(INDEX(Категории!$B$5:$B$47,MATCH(C733,Категории!$A$5:$A$47,0)),"?"))</f>
        <v/>
      </c>
      <c r="L733" s="34" t="str">
        <f>IF(C733="","",IFERROR(INDEX(Категории!$C$5:$C$47,MATCH(C733,Категории!$A$5:$A$47,0)),"?"))</f>
        <v/>
      </c>
      <c r="M733" s="34" t="str">
        <f>IF(AND(A733="",B733="",C733="",D733=""),"",IF(A733="","! нет даты",IF(NOT(ISNUMBER(A733)),"! дата текстом",IF(YEAR(A733)&lt;&gt;Настройки!$B$4,"! другой год",IF(C733="","! нет категории",IF(K733="?","! категории нет в списке",IF(D733="","! нет суммы",IF(NOT(ISNUMBER(D733)),"! сумма текстом",IF(COUNTIFS($A$6:A733,A733,$C$6:C733,C733,$D$6:D733,D733,$B$6:B733,B733)&gt;1,"! возможен дубль","ok")))))))))</f>
        <v/>
      </c>
    </row>
    <row r="734" spans="1:13" ht="15" customHeight="1">
      <c r="A734" s="30"/>
      <c r="B734" s="31"/>
      <c r="C734" s="32"/>
      <c r="D734" s="33"/>
      <c r="E734" s="32"/>
      <c r="F734" s="32"/>
      <c r="G734" s="32"/>
      <c r="H734" s="32"/>
      <c r="I734" s="31"/>
      <c r="J734" s="34" t="str">
        <f>IF(ISNUMBER(A734),INDEX(Настройки!$K$8:$K$19,MONTH(A734))&amp;" "&amp;YEAR(A734),"")</f>
        <v/>
      </c>
      <c r="K734" s="35" t="str">
        <f>IF(C734="","",IFERROR(INDEX(Категории!$B$5:$B$47,MATCH(C734,Категории!$A$5:$A$47,0)),"?"))</f>
        <v/>
      </c>
      <c r="L734" s="34" t="str">
        <f>IF(C734="","",IFERROR(INDEX(Категории!$C$5:$C$47,MATCH(C734,Категории!$A$5:$A$47,0)),"?"))</f>
        <v/>
      </c>
      <c r="M734" s="34" t="str">
        <f>IF(AND(A734="",B734="",C734="",D734=""),"",IF(A734="","! нет даты",IF(NOT(ISNUMBER(A734)),"! дата текстом",IF(YEAR(A734)&lt;&gt;Настройки!$B$4,"! другой год",IF(C734="","! нет категории",IF(K734="?","! категории нет в списке",IF(D734="","! нет суммы",IF(NOT(ISNUMBER(D734)),"! сумма текстом",IF(COUNTIFS($A$6:A734,A734,$C$6:C734,C734,$D$6:D734,D734,$B$6:B734,B734)&gt;1,"! возможен дубль","ok")))))))))</f>
        <v/>
      </c>
    </row>
    <row r="735" spans="1:13" ht="15" customHeight="1">
      <c r="A735" s="30"/>
      <c r="B735" s="31"/>
      <c r="C735" s="32"/>
      <c r="D735" s="33"/>
      <c r="E735" s="32"/>
      <c r="F735" s="32"/>
      <c r="G735" s="32"/>
      <c r="H735" s="32"/>
      <c r="I735" s="31"/>
      <c r="J735" s="34" t="str">
        <f>IF(ISNUMBER(A735),INDEX(Настройки!$K$8:$K$19,MONTH(A735))&amp;" "&amp;YEAR(A735),"")</f>
        <v/>
      </c>
      <c r="K735" s="35" t="str">
        <f>IF(C735="","",IFERROR(INDEX(Категории!$B$5:$B$47,MATCH(C735,Категории!$A$5:$A$47,0)),"?"))</f>
        <v/>
      </c>
      <c r="L735" s="34" t="str">
        <f>IF(C735="","",IFERROR(INDEX(Категории!$C$5:$C$47,MATCH(C735,Категории!$A$5:$A$47,0)),"?"))</f>
        <v/>
      </c>
      <c r="M735" s="34" t="str">
        <f>IF(AND(A735="",B735="",C735="",D735=""),"",IF(A735="","! нет даты",IF(NOT(ISNUMBER(A735)),"! дата текстом",IF(YEAR(A735)&lt;&gt;Настройки!$B$4,"! другой год",IF(C735="","! нет категории",IF(K735="?","! категории нет в списке",IF(D735="","! нет суммы",IF(NOT(ISNUMBER(D735)),"! сумма текстом",IF(COUNTIFS($A$6:A735,A735,$C$6:C735,C735,$D$6:D735,D735,$B$6:B735,B735)&gt;1,"! возможен дубль","ok")))))))))</f>
        <v/>
      </c>
    </row>
    <row r="736" spans="1:13" ht="15" customHeight="1">
      <c r="A736" s="30"/>
      <c r="B736" s="31"/>
      <c r="C736" s="32"/>
      <c r="D736" s="33"/>
      <c r="E736" s="32"/>
      <c r="F736" s="32"/>
      <c r="G736" s="32"/>
      <c r="H736" s="32"/>
      <c r="I736" s="31"/>
      <c r="J736" s="34" t="str">
        <f>IF(ISNUMBER(A736),INDEX(Настройки!$K$8:$K$19,MONTH(A736))&amp;" "&amp;YEAR(A736),"")</f>
        <v/>
      </c>
      <c r="K736" s="35" t="str">
        <f>IF(C736="","",IFERROR(INDEX(Категории!$B$5:$B$47,MATCH(C736,Категории!$A$5:$A$47,0)),"?"))</f>
        <v/>
      </c>
      <c r="L736" s="34" t="str">
        <f>IF(C736="","",IFERROR(INDEX(Категории!$C$5:$C$47,MATCH(C736,Категории!$A$5:$A$47,0)),"?"))</f>
        <v/>
      </c>
      <c r="M736" s="34" t="str">
        <f>IF(AND(A736="",B736="",C736="",D736=""),"",IF(A736="","! нет даты",IF(NOT(ISNUMBER(A736)),"! дата текстом",IF(YEAR(A736)&lt;&gt;Настройки!$B$4,"! другой год",IF(C736="","! нет категории",IF(K736="?","! категории нет в списке",IF(D736="","! нет суммы",IF(NOT(ISNUMBER(D736)),"! сумма текстом",IF(COUNTIFS($A$6:A736,A736,$C$6:C736,C736,$D$6:D736,D736,$B$6:B736,B736)&gt;1,"! возможен дубль","ok")))))))))</f>
        <v/>
      </c>
    </row>
    <row r="737" spans="1:13" ht="15" customHeight="1">
      <c r="A737" s="30"/>
      <c r="B737" s="31"/>
      <c r="C737" s="32"/>
      <c r="D737" s="33"/>
      <c r="E737" s="32"/>
      <c r="F737" s="32"/>
      <c r="G737" s="32"/>
      <c r="H737" s="32"/>
      <c r="I737" s="31"/>
      <c r="J737" s="34" t="str">
        <f>IF(ISNUMBER(A737),INDEX(Настройки!$K$8:$K$19,MONTH(A737))&amp;" "&amp;YEAR(A737),"")</f>
        <v/>
      </c>
      <c r="K737" s="35" t="str">
        <f>IF(C737="","",IFERROR(INDEX(Категории!$B$5:$B$47,MATCH(C737,Категории!$A$5:$A$47,0)),"?"))</f>
        <v/>
      </c>
      <c r="L737" s="34" t="str">
        <f>IF(C737="","",IFERROR(INDEX(Категории!$C$5:$C$47,MATCH(C737,Категории!$A$5:$A$47,0)),"?"))</f>
        <v/>
      </c>
      <c r="M737" s="34" t="str">
        <f>IF(AND(A737="",B737="",C737="",D737=""),"",IF(A737="","! нет даты",IF(NOT(ISNUMBER(A737)),"! дата текстом",IF(YEAR(A737)&lt;&gt;Настройки!$B$4,"! другой год",IF(C737="","! нет категории",IF(K737="?","! категории нет в списке",IF(D737="","! нет суммы",IF(NOT(ISNUMBER(D737)),"! сумма текстом",IF(COUNTIFS($A$6:A737,A737,$C$6:C737,C737,$D$6:D737,D737,$B$6:B737,B737)&gt;1,"! возможен дубль","ok")))))))))</f>
        <v/>
      </c>
    </row>
    <row r="738" spans="1:13" ht="15" customHeight="1">
      <c r="A738" s="30"/>
      <c r="B738" s="31"/>
      <c r="C738" s="32"/>
      <c r="D738" s="33"/>
      <c r="E738" s="32"/>
      <c r="F738" s="32"/>
      <c r="G738" s="32"/>
      <c r="H738" s="32"/>
      <c r="I738" s="31"/>
      <c r="J738" s="34" t="str">
        <f>IF(ISNUMBER(A738),INDEX(Настройки!$K$8:$K$19,MONTH(A738))&amp;" "&amp;YEAR(A738),"")</f>
        <v/>
      </c>
      <c r="K738" s="35" t="str">
        <f>IF(C738="","",IFERROR(INDEX(Категории!$B$5:$B$47,MATCH(C738,Категории!$A$5:$A$47,0)),"?"))</f>
        <v/>
      </c>
      <c r="L738" s="34" t="str">
        <f>IF(C738="","",IFERROR(INDEX(Категории!$C$5:$C$47,MATCH(C738,Категории!$A$5:$A$47,0)),"?"))</f>
        <v/>
      </c>
      <c r="M738" s="34" t="str">
        <f>IF(AND(A738="",B738="",C738="",D738=""),"",IF(A738="","! нет даты",IF(NOT(ISNUMBER(A738)),"! дата текстом",IF(YEAR(A738)&lt;&gt;Настройки!$B$4,"! другой год",IF(C738="","! нет категории",IF(K738="?","! категории нет в списке",IF(D738="","! нет суммы",IF(NOT(ISNUMBER(D738)),"! сумма текстом",IF(COUNTIFS($A$6:A738,A738,$C$6:C738,C738,$D$6:D738,D738,$B$6:B738,B738)&gt;1,"! возможен дубль","ok")))))))))</f>
        <v/>
      </c>
    </row>
    <row r="739" spans="1:13" ht="15" customHeight="1">
      <c r="A739" s="30"/>
      <c r="B739" s="31"/>
      <c r="C739" s="32"/>
      <c r="D739" s="33"/>
      <c r="E739" s="32"/>
      <c r="F739" s="32"/>
      <c r="G739" s="32"/>
      <c r="H739" s="32"/>
      <c r="I739" s="31"/>
      <c r="J739" s="34" t="str">
        <f>IF(ISNUMBER(A739),INDEX(Настройки!$K$8:$K$19,MONTH(A739))&amp;" "&amp;YEAR(A739),"")</f>
        <v/>
      </c>
      <c r="K739" s="35" t="str">
        <f>IF(C739="","",IFERROR(INDEX(Категории!$B$5:$B$47,MATCH(C739,Категории!$A$5:$A$47,0)),"?"))</f>
        <v/>
      </c>
      <c r="L739" s="34" t="str">
        <f>IF(C739="","",IFERROR(INDEX(Категории!$C$5:$C$47,MATCH(C739,Категории!$A$5:$A$47,0)),"?"))</f>
        <v/>
      </c>
      <c r="M739" s="34" t="str">
        <f>IF(AND(A739="",B739="",C739="",D739=""),"",IF(A739="","! нет даты",IF(NOT(ISNUMBER(A739)),"! дата текстом",IF(YEAR(A739)&lt;&gt;Настройки!$B$4,"! другой год",IF(C739="","! нет категории",IF(K739="?","! категории нет в списке",IF(D739="","! нет суммы",IF(NOT(ISNUMBER(D739)),"! сумма текстом",IF(COUNTIFS($A$6:A739,A739,$C$6:C739,C739,$D$6:D739,D739,$B$6:B739,B739)&gt;1,"! возможен дубль","ok")))))))))</f>
        <v/>
      </c>
    </row>
    <row r="740" spans="1:13" ht="15" customHeight="1">
      <c r="A740" s="30"/>
      <c r="B740" s="31"/>
      <c r="C740" s="32"/>
      <c r="D740" s="33"/>
      <c r="E740" s="32"/>
      <c r="F740" s="32"/>
      <c r="G740" s="32"/>
      <c r="H740" s="32"/>
      <c r="I740" s="31"/>
      <c r="J740" s="34" t="str">
        <f>IF(ISNUMBER(A740),INDEX(Настройки!$K$8:$K$19,MONTH(A740))&amp;" "&amp;YEAR(A740),"")</f>
        <v/>
      </c>
      <c r="K740" s="35" t="str">
        <f>IF(C740="","",IFERROR(INDEX(Категории!$B$5:$B$47,MATCH(C740,Категории!$A$5:$A$47,0)),"?"))</f>
        <v/>
      </c>
      <c r="L740" s="34" t="str">
        <f>IF(C740="","",IFERROR(INDEX(Категории!$C$5:$C$47,MATCH(C740,Категории!$A$5:$A$47,0)),"?"))</f>
        <v/>
      </c>
      <c r="M740" s="34" t="str">
        <f>IF(AND(A740="",B740="",C740="",D740=""),"",IF(A740="","! нет даты",IF(NOT(ISNUMBER(A740)),"! дата текстом",IF(YEAR(A740)&lt;&gt;Настройки!$B$4,"! другой год",IF(C740="","! нет категории",IF(K740="?","! категории нет в списке",IF(D740="","! нет суммы",IF(NOT(ISNUMBER(D740)),"! сумма текстом",IF(COUNTIFS($A$6:A740,A740,$C$6:C740,C740,$D$6:D740,D740,$B$6:B740,B740)&gt;1,"! возможен дубль","ok")))))))))</f>
        <v/>
      </c>
    </row>
    <row r="741" spans="1:13" ht="15" customHeight="1">
      <c r="A741" s="30"/>
      <c r="B741" s="31"/>
      <c r="C741" s="32"/>
      <c r="D741" s="33"/>
      <c r="E741" s="32"/>
      <c r="F741" s="32"/>
      <c r="G741" s="32"/>
      <c r="H741" s="32"/>
      <c r="I741" s="31"/>
      <c r="J741" s="34" t="str">
        <f>IF(ISNUMBER(A741),INDEX(Настройки!$K$8:$K$19,MONTH(A741))&amp;" "&amp;YEAR(A741),"")</f>
        <v/>
      </c>
      <c r="K741" s="35" t="str">
        <f>IF(C741="","",IFERROR(INDEX(Категории!$B$5:$B$47,MATCH(C741,Категории!$A$5:$A$47,0)),"?"))</f>
        <v/>
      </c>
      <c r="L741" s="34" t="str">
        <f>IF(C741="","",IFERROR(INDEX(Категории!$C$5:$C$47,MATCH(C741,Категории!$A$5:$A$47,0)),"?"))</f>
        <v/>
      </c>
      <c r="M741" s="34" t="str">
        <f>IF(AND(A741="",B741="",C741="",D741=""),"",IF(A741="","! нет даты",IF(NOT(ISNUMBER(A741)),"! дата текстом",IF(YEAR(A741)&lt;&gt;Настройки!$B$4,"! другой год",IF(C741="","! нет категории",IF(K741="?","! категории нет в списке",IF(D741="","! нет суммы",IF(NOT(ISNUMBER(D741)),"! сумма текстом",IF(COUNTIFS($A$6:A741,A741,$C$6:C741,C741,$D$6:D741,D741,$B$6:B741,B741)&gt;1,"! возможен дубль","ok")))))))))</f>
        <v/>
      </c>
    </row>
    <row r="742" spans="1:13" ht="15" customHeight="1">
      <c r="A742" s="30"/>
      <c r="B742" s="31"/>
      <c r="C742" s="32"/>
      <c r="D742" s="33"/>
      <c r="E742" s="32"/>
      <c r="F742" s="32"/>
      <c r="G742" s="32"/>
      <c r="H742" s="32"/>
      <c r="I742" s="31"/>
      <c r="J742" s="34" t="str">
        <f>IF(ISNUMBER(A742),INDEX(Настройки!$K$8:$K$19,MONTH(A742))&amp;" "&amp;YEAR(A742),"")</f>
        <v/>
      </c>
      <c r="K742" s="35" t="str">
        <f>IF(C742="","",IFERROR(INDEX(Категории!$B$5:$B$47,MATCH(C742,Категории!$A$5:$A$47,0)),"?"))</f>
        <v/>
      </c>
      <c r="L742" s="34" t="str">
        <f>IF(C742="","",IFERROR(INDEX(Категории!$C$5:$C$47,MATCH(C742,Категории!$A$5:$A$47,0)),"?"))</f>
        <v/>
      </c>
      <c r="M742" s="34" t="str">
        <f>IF(AND(A742="",B742="",C742="",D742=""),"",IF(A742="","! нет даты",IF(NOT(ISNUMBER(A742)),"! дата текстом",IF(YEAR(A742)&lt;&gt;Настройки!$B$4,"! другой год",IF(C742="","! нет категории",IF(K742="?","! категории нет в списке",IF(D742="","! нет суммы",IF(NOT(ISNUMBER(D742)),"! сумма текстом",IF(COUNTIFS($A$6:A742,A742,$C$6:C742,C742,$D$6:D742,D742,$B$6:B742,B742)&gt;1,"! возможен дубль","ok")))))))))</f>
        <v/>
      </c>
    </row>
    <row r="743" spans="1:13" ht="15" customHeight="1">
      <c r="A743" s="30"/>
      <c r="B743" s="31"/>
      <c r="C743" s="32"/>
      <c r="D743" s="33"/>
      <c r="E743" s="32"/>
      <c r="F743" s="32"/>
      <c r="G743" s="32"/>
      <c r="H743" s="32"/>
      <c r="I743" s="31"/>
      <c r="J743" s="34" t="str">
        <f>IF(ISNUMBER(A743),INDEX(Настройки!$K$8:$K$19,MONTH(A743))&amp;" "&amp;YEAR(A743),"")</f>
        <v/>
      </c>
      <c r="K743" s="35" t="str">
        <f>IF(C743="","",IFERROR(INDEX(Категории!$B$5:$B$47,MATCH(C743,Категории!$A$5:$A$47,0)),"?"))</f>
        <v/>
      </c>
      <c r="L743" s="34" t="str">
        <f>IF(C743="","",IFERROR(INDEX(Категории!$C$5:$C$47,MATCH(C743,Категории!$A$5:$A$47,0)),"?"))</f>
        <v/>
      </c>
      <c r="M743" s="34" t="str">
        <f>IF(AND(A743="",B743="",C743="",D743=""),"",IF(A743="","! нет даты",IF(NOT(ISNUMBER(A743)),"! дата текстом",IF(YEAR(A743)&lt;&gt;Настройки!$B$4,"! другой год",IF(C743="","! нет категории",IF(K743="?","! категории нет в списке",IF(D743="","! нет суммы",IF(NOT(ISNUMBER(D743)),"! сумма текстом",IF(COUNTIFS($A$6:A743,A743,$C$6:C743,C743,$D$6:D743,D743,$B$6:B743,B743)&gt;1,"! возможен дубль","ok")))))))))</f>
        <v/>
      </c>
    </row>
    <row r="744" spans="1:13" ht="15" customHeight="1">
      <c r="A744" s="30"/>
      <c r="B744" s="31"/>
      <c r="C744" s="32"/>
      <c r="D744" s="33"/>
      <c r="E744" s="32"/>
      <c r="F744" s="32"/>
      <c r="G744" s="32"/>
      <c r="H744" s="32"/>
      <c r="I744" s="31"/>
      <c r="J744" s="34" t="str">
        <f>IF(ISNUMBER(A744),INDEX(Настройки!$K$8:$K$19,MONTH(A744))&amp;" "&amp;YEAR(A744),"")</f>
        <v/>
      </c>
      <c r="K744" s="35" t="str">
        <f>IF(C744="","",IFERROR(INDEX(Категории!$B$5:$B$47,MATCH(C744,Категории!$A$5:$A$47,0)),"?"))</f>
        <v/>
      </c>
      <c r="L744" s="34" t="str">
        <f>IF(C744="","",IFERROR(INDEX(Категории!$C$5:$C$47,MATCH(C744,Категории!$A$5:$A$47,0)),"?"))</f>
        <v/>
      </c>
      <c r="M744" s="34" t="str">
        <f>IF(AND(A744="",B744="",C744="",D744=""),"",IF(A744="","! нет даты",IF(NOT(ISNUMBER(A744)),"! дата текстом",IF(YEAR(A744)&lt;&gt;Настройки!$B$4,"! другой год",IF(C744="","! нет категории",IF(K744="?","! категории нет в списке",IF(D744="","! нет суммы",IF(NOT(ISNUMBER(D744)),"! сумма текстом",IF(COUNTIFS($A$6:A744,A744,$C$6:C744,C744,$D$6:D744,D744,$B$6:B744,B744)&gt;1,"! возможен дубль","ok")))))))))</f>
        <v/>
      </c>
    </row>
    <row r="745" spans="1:13" ht="15" customHeight="1">
      <c r="A745" s="30"/>
      <c r="B745" s="31"/>
      <c r="C745" s="32"/>
      <c r="D745" s="33"/>
      <c r="E745" s="32"/>
      <c r="F745" s="32"/>
      <c r="G745" s="32"/>
      <c r="H745" s="32"/>
      <c r="I745" s="31"/>
      <c r="J745" s="34" t="str">
        <f>IF(ISNUMBER(A745),INDEX(Настройки!$K$8:$K$19,MONTH(A745))&amp;" "&amp;YEAR(A745),"")</f>
        <v/>
      </c>
      <c r="K745" s="35" t="str">
        <f>IF(C745="","",IFERROR(INDEX(Категории!$B$5:$B$47,MATCH(C745,Категории!$A$5:$A$47,0)),"?"))</f>
        <v/>
      </c>
      <c r="L745" s="34" t="str">
        <f>IF(C745="","",IFERROR(INDEX(Категории!$C$5:$C$47,MATCH(C745,Категории!$A$5:$A$47,0)),"?"))</f>
        <v/>
      </c>
      <c r="M745" s="34" t="str">
        <f>IF(AND(A745="",B745="",C745="",D745=""),"",IF(A745="","! нет даты",IF(NOT(ISNUMBER(A745)),"! дата текстом",IF(YEAR(A745)&lt;&gt;Настройки!$B$4,"! другой год",IF(C745="","! нет категории",IF(K745="?","! категории нет в списке",IF(D745="","! нет суммы",IF(NOT(ISNUMBER(D745)),"! сумма текстом",IF(COUNTIFS($A$6:A745,A745,$C$6:C745,C745,$D$6:D745,D745,$B$6:B745,B745)&gt;1,"! возможен дубль","ok")))))))))</f>
        <v/>
      </c>
    </row>
    <row r="746" spans="1:13" ht="15" customHeight="1">
      <c r="A746" s="30"/>
      <c r="B746" s="31"/>
      <c r="C746" s="32"/>
      <c r="D746" s="33"/>
      <c r="E746" s="32"/>
      <c r="F746" s="32"/>
      <c r="G746" s="32"/>
      <c r="H746" s="32"/>
      <c r="I746" s="31"/>
      <c r="J746" s="34" t="str">
        <f>IF(ISNUMBER(A746),INDEX(Настройки!$K$8:$K$19,MONTH(A746))&amp;" "&amp;YEAR(A746),"")</f>
        <v/>
      </c>
      <c r="K746" s="35" t="str">
        <f>IF(C746="","",IFERROR(INDEX(Категории!$B$5:$B$47,MATCH(C746,Категории!$A$5:$A$47,0)),"?"))</f>
        <v/>
      </c>
      <c r="L746" s="34" t="str">
        <f>IF(C746="","",IFERROR(INDEX(Категории!$C$5:$C$47,MATCH(C746,Категории!$A$5:$A$47,0)),"?"))</f>
        <v/>
      </c>
      <c r="M746" s="34" t="str">
        <f>IF(AND(A746="",B746="",C746="",D746=""),"",IF(A746="","! нет даты",IF(NOT(ISNUMBER(A746)),"! дата текстом",IF(YEAR(A746)&lt;&gt;Настройки!$B$4,"! другой год",IF(C746="","! нет категории",IF(K746="?","! категории нет в списке",IF(D746="","! нет суммы",IF(NOT(ISNUMBER(D746)),"! сумма текстом",IF(COUNTIFS($A$6:A746,A746,$C$6:C746,C746,$D$6:D746,D746,$B$6:B746,B746)&gt;1,"! возможен дубль","ok")))))))))</f>
        <v/>
      </c>
    </row>
    <row r="747" spans="1:13" ht="15" customHeight="1">
      <c r="A747" s="30"/>
      <c r="B747" s="31"/>
      <c r="C747" s="32"/>
      <c r="D747" s="33"/>
      <c r="E747" s="32"/>
      <c r="F747" s="32"/>
      <c r="G747" s="32"/>
      <c r="H747" s="32"/>
      <c r="I747" s="31"/>
      <c r="J747" s="34" t="str">
        <f>IF(ISNUMBER(A747),INDEX(Настройки!$K$8:$K$19,MONTH(A747))&amp;" "&amp;YEAR(A747),"")</f>
        <v/>
      </c>
      <c r="K747" s="35" t="str">
        <f>IF(C747="","",IFERROR(INDEX(Категории!$B$5:$B$47,MATCH(C747,Категории!$A$5:$A$47,0)),"?"))</f>
        <v/>
      </c>
      <c r="L747" s="34" t="str">
        <f>IF(C747="","",IFERROR(INDEX(Категории!$C$5:$C$47,MATCH(C747,Категории!$A$5:$A$47,0)),"?"))</f>
        <v/>
      </c>
      <c r="M747" s="34" t="str">
        <f>IF(AND(A747="",B747="",C747="",D747=""),"",IF(A747="","! нет даты",IF(NOT(ISNUMBER(A747)),"! дата текстом",IF(YEAR(A747)&lt;&gt;Настройки!$B$4,"! другой год",IF(C747="","! нет категории",IF(K747="?","! категории нет в списке",IF(D747="","! нет суммы",IF(NOT(ISNUMBER(D747)),"! сумма текстом",IF(COUNTIFS($A$6:A747,A747,$C$6:C747,C747,$D$6:D747,D747,$B$6:B747,B747)&gt;1,"! возможен дубль","ok")))))))))</f>
        <v/>
      </c>
    </row>
    <row r="748" spans="1:13" ht="15" customHeight="1">
      <c r="A748" s="30"/>
      <c r="B748" s="31"/>
      <c r="C748" s="32"/>
      <c r="D748" s="33"/>
      <c r="E748" s="32"/>
      <c r="F748" s="32"/>
      <c r="G748" s="32"/>
      <c r="H748" s="32"/>
      <c r="I748" s="31"/>
      <c r="J748" s="34" t="str">
        <f>IF(ISNUMBER(A748),INDEX(Настройки!$K$8:$K$19,MONTH(A748))&amp;" "&amp;YEAR(A748),"")</f>
        <v/>
      </c>
      <c r="K748" s="35" t="str">
        <f>IF(C748="","",IFERROR(INDEX(Категории!$B$5:$B$47,MATCH(C748,Категории!$A$5:$A$47,0)),"?"))</f>
        <v/>
      </c>
      <c r="L748" s="34" t="str">
        <f>IF(C748="","",IFERROR(INDEX(Категории!$C$5:$C$47,MATCH(C748,Категории!$A$5:$A$47,0)),"?"))</f>
        <v/>
      </c>
      <c r="M748" s="34" t="str">
        <f>IF(AND(A748="",B748="",C748="",D748=""),"",IF(A748="","! нет даты",IF(NOT(ISNUMBER(A748)),"! дата текстом",IF(YEAR(A748)&lt;&gt;Настройки!$B$4,"! другой год",IF(C748="","! нет категории",IF(K748="?","! категории нет в списке",IF(D748="","! нет суммы",IF(NOT(ISNUMBER(D748)),"! сумма текстом",IF(COUNTIFS($A$6:A748,A748,$C$6:C748,C748,$D$6:D748,D748,$B$6:B748,B748)&gt;1,"! возможен дубль","ok")))))))))</f>
        <v/>
      </c>
    </row>
    <row r="749" spans="1:13" ht="15" customHeight="1">
      <c r="A749" s="30"/>
      <c r="B749" s="31"/>
      <c r="C749" s="32"/>
      <c r="D749" s="33"/>
      <c r="E749" s="32"/>
      <c r="F749" s="32"/>
      <c r="G749" s="32"/>
      <c r="H749" s="32"/>
      <c r="I749" s="31"/>
      <c r="J749" s="34" t="str">
        <f>IF(ISNUMBER(A749),INDEX(Настройки!$K$8:$K$19,MONTH(A749))&amp;" "&amp;YEAR(A749),"")</f>
        <v/>
      </c>
      <c r="K749" s="35" t="str">
        <f>IF(C749="","",IFERROR(INDEX(Категории!$B$5:$B$47,MATCH(C749,Категории!$A$5:$A$47,0)),"?"))</f>
        <v/>
      </c>
      <c r="L749" s="34" t="str">
        <f>IF(C749="","",IFERROR(INDEX(Категории!$C$5:$C$47,MATCH(C749,Категории!$A$5:$A$47,0)),"?"))</f>
        <v/>
      </c>
      <c r="M749" s="34" t="str">
        <f>IF(AND(A749="",B749="",C749="",D749=""),"",IF(A749="","! нет даты",IF(NOT(ISNUMBER(A749)),"! дата текстом",IF(YEAR(A749)&lt;&gt;Настройки!$B$4,"! другой год",IF(C749="","! нет категории",IF(K749="?","! категории нет в списке",IF(D749="","! нет суммы",IF(NOT(ISNUMBER(D749)),"! сумма текстом",IF(COUNTIFS($A$6:A749,A749,$C$6:C749,C749,$D$6:D749,D749,$B$6:B749,B749)&gt;1,"! возможен дубль","ok")))))))))</f>
        <v/>
      </c>
    </row>
    <row r="750" spans="1:13" ht="15" customHeight="1">
      <c r="A750" s="30"/>
      <c r="B750" s="31"/>
      <c r="C750" s="32"/>
      <c r="D750" s="33"/>
      <c r="E750" s="32"/>
      <c r="F750" s="32"/>
      <c r="G750" s="32"/>
      <c r="H750" s="32"/>
      <c r="I750" s="31"/>
      <c r="J750" s="34" t="str">
        <f>IF(ISNUMBER(A750),INDEX(Настройки!$K$8:$K$19,MONTH(A750))&amp;" "&amp;YEAR(A750),"")</f>
        <v/>
      </c>
      <c r="K750" s="35" t="str">
        <f>IF(C750="","",IFERROR(INDEX(Категории!$B$5:$B$47,MATCH(C750,Категории!$A$5:$A$47,0)),"?"))</f>
        <v/>
      </c>
      <c r="L750" s="34" t="str">
        <f>IF(C750="","",IFERROR(INDEX(Категории!$C$5:$C$47,MATCH(C750,Категории!$A$5:$A$47,0)),"?"))</f>
        <v/>
      </c>
      <c r="M750" s="34" t="str">
        <f>IF(AND(A750="",B750="",C750="",D750=""),"",IF(A750="","! нет даты",IF(NOT(ISNUMBER(A750)),"! дата текстом",IF(YEAR(A750)&lt;&gt;Настройки!$B$4,"! другой год",IF(C750="","! нет категории",IF(K750="?","! категории нет в списке",IF(D750="","! нет суммы",IF(NOT(ISNUMBER(D750)),"! сумма текстом",IF(COUNTIFS($A$6:A750,A750,$C$6:C750,C750,$D$6:D750,D750,$B$6:B750,B750)&gt;1,"! возможен дубль","ok")))))))))</f>
        <v/>
      </c>
    </row>
    <row r="751" spans="1:13" ht="15" customHeight="1">
      <c r="A751" s="30"/>
      <c r="B751" s="31"/>
      <c r="C751" s="32"/>
      <c r="D751" s="33"/>
      <c r="E751" s="32"/>
      <c r="F751" s="32"/>
      <c r="G751" s="32"/>
      <c r="H751" s="32"/>
      <c r="I751" s="31"/>
      <c r="J751" s="34" t="str">
        <f>IF(ISNUMBER(A751),INDEX(Настройки!$K$8:$K$19,MONTH(A751))&amp;" "&amp;YEAR(A751),"")</f>
        <v/>
      </c>
      <c r="K751" s="35" t="str">
        <f>IF(C751="","",IFERROR(INDEX(Категории!$B$5:$B$47,MATCH(C751,Категории!$A$5:$A$47,0)),"?"))</f>
        <v/>
      </c>
      <c r="L751" s="34" t="str">
        <f>IF(C751="","",IFERROR(INDEX(Категории!$C$5:$C$47,MATCH(C751,Категории!$A$5:$A$47,0)),"?"))</f>
        <v/>
      </c>
      <c r="M751" s="34" t="str">
        <f>IF(AND(A751="",B751="",C751="",D751=""),"",IF(A751="","! нет даты",IF(NOT(ISNUMBER(A751)),"! дата текстом",IF(YEAR(A751)&lt;&gt;Настройки!$B$4,"! другой год",IF(C751="","! нет категории",IF(K751="?","! категории нет в списке",IF(D751="","! нет суммы",IF(NOT(ISNUMBER(D751)),"! сумма текстом",IF(COUNTIFS($A$6:A751,A751,$C$6:C751,C751,$D$6:D751,D751,$B$6:B751,B751)&gt;1,"! возможен дубль","ok")))))))))</f>
        <v/>
      </c>
    </row>
    <row r="752" spans="1:13" ht="15" customHeight="1">
      <c r="A752" s="30"/>
      <c r="B752" s="31"/>
      <c r="C752" s="32"/>
      <c r="D752" s="33"/>
      <c r="E752" s="32"/>
      <c r="F752" s="32"/>
      <c r="G752" s="32"/>
      <c r="H752" s="32"/>
      <c r="I752" s="31"/>
      <c r="J752" s="34" t="str">
        <f>IF(ISNUMBER(A752),INDEX(Настройки!$K$8:$K$19,MONTH(A752))&amp;" "&amp;YEAR(A752),"")</f>
        <v/>
      </c>
      <c r="K752" s="35" t="str">
        <f>IF(C752="","",IFERROR(INDEX(Категории!$B$5:$B$47,MATCH(C752,Категории!$A$5:$A$47,0)),"?"))</f>
        <v/>
      </c>
      <c r="L752" s="34" t="str">
        <f>IF(C752="","",IFERROR(INDEX(Категории!$C$5:$C$47,MATCH(C752,Категории!$A$5:$A$47,0)),"?"))</f>
        <v/>
      </c>
      <c r="M752" s="34" t="str">
        <f>IF(AND(A752="",B752="",C752="",D752=""),"",IF(A752="","! нет даты",IF(NOT(ISNUMBER(A752)),"! дата текстом",IF(YEAR(A752)&lt;&gt;Настройки!$B$4,"! другой год",IF(C752="","! нет категории",IF(K752="?","! категории нет в списке",IF(D752="","! нет суммы",IF(NOT(ISNUMBER(D752)),"! сумма текстом",IF(COUNTIFS($A$6:A752,A752,$C$6:C752,C752,$D$6:D752,D752,$B$6:B752,B752)&gt;1,"! возможен дубль","ok")))))))))</f>
        <v/>
      </c>
    </row>
    <row r="753" spans="1:13" ht="15" customHeight="1">
      <c r="A753" s="30"/>
      <c r="B753" s="31"/>
      <c r="C753" s="32"/>
      <c r="D753" s="33"/>
      <c r="E753" s="32"/>
      <c r="F753" s="32"/>
      <c r="G753" s="32"/>
      <c r="H753" s="32"/>
      <c r="I753" s="31"/>
      <c r="J753" s="34" t="str">
        <f>IF(ISNUMBER(A753),INDEX(Настройки!$K$8:$K$19,MONTH(A753))&amp;" "&amp;YEAR(A753),"")</f>
        <v/>
      </c>
      <c r="K753" s="35" t="str">
        <f>IF(C753="","",IFERROR(INDEX(Категории!$B$5:$B$47,MATCH(C753,Категории!$A$5:$A$47,0)),"?"))</f>
        <v/>
      </c>
      <c r="L753" s="34" t="str">
        <f>IF(C753="","",IFERROR(INDEX(Категории!$C$5:$C$47,MATCH(C753,Категории!$A$5:$A$47,0)),"?"))</f>
        <v/>
      </c>
      <c r="M753" s="34" t="str">
        <f>IF(AND(A753="",B753="",C753="",D753=""),"",IF(A753="","! нет даты",IF(NOT(ISNUMBER(A753)),"! дата текстом",IF(YEAR(A753)&lt;&gt;Настройки!$B$4,"! другой год",IF(C753="","! нет категории",IF(K753="?","! категории нет в списке",IF(D753="","! нет суммы",IF(NOT(ISNUMBER(D753)),"! сумма текстом",IF(COUNTIFS($A$6:A753,A753,$C$6:C753,C753,$D$6:D753,D753,$B$6:B753,B753)&gt;1,"! возможен дубль","ok")))))))))</f>
        <v/>
      </c>
    </row>
    <row r="754" spans="1:13" ht="15" customHeight="1">
      <c r="A754" s="30"/>
      <c r="B754" s="31"/>
      <c r="C754" s="32"/>
      <c r="D754" s="33"/>
      <c r="E754" s="32"/>
      <c r="F754" s="32"/>
      <c r="G754" s="32"/>
      <c r="H754" s="32"/>
      <c r="I754" s="31"/>
      <c r="J754" s="34" t="str">
        <f>IF(ISNUMBER(A754),INDEX(Настройки!$K$8:$K$19,MONTH(A754))&amp;" "&amp;YEAR(A754),"")</f>
        <v/>
      </c>
      <c r="K754" s="35" t="str">
        <f>IF(C754="","",IFERROR(INDEX(Категории!$B$5:$B$47,MATCH(C754,Категории!$A$5:$A$47,0)),"?"))</f>
        <v/>
      </c>
      <c r="L754" s="34" t="str">
        <f>IF(C754="","",IFERROR(INDEX(Категории!$C$5:$C$47,MATCH(C754,Категории!$A$5:$A$47,0)),"?"))</f>
        <v/>
      </c>
      <c r="M754" s="34" t="str">
        <f>IF(AND(A754="",B754="",C754="",D754=""),"",IF(A754="","! нет даты",IF(NOT(ISNUMBER(A754)),"! дата текстом",IF(YEAR(A754)&lt;&gt;Настройки!$B$4,"! другой год",IF(C754="","! нет категории",IF(K754="?","! категории нет в списке",IF(D754="","! нет суммы",IF(NOT(ISNUMBER(D754)),"! сумма текстом",IF(COUNTIFS($A$6:A754,A754,$C$6:C754,C754,$D$6:D754,D754,$B$6:B754,B754)&gt;1,"! возможен дубль","ok")))))))))</f>
        <v/>
      </c>
    </row>
    <row r="755" spans="1:13" ht="15" customHeight="1">
      <c r="A755" s="30"/>
      <c r="B755" s="31"/>
      <c r="C755" s="32"/>
      <c r="D755" s="33"/>
      <c r="E755" s="32"/>
      <c r="F755" s="32"/>
      <c r="G755" s="32"/>
      <c r="H755" s="32"/>
      <c r="I755" s="31"/>
      <c r="J755" s="34" t="str">
        <f>IF(ISNUMBER(A755),INDEX(Настройки!$K$8:$K$19,MONTH(A755))&amp;" "&amp;YEAR(A755),"")</f>
        <v/>
      </c>
      <c r="K755" s="35" t="str">
        <f>IF(C755="","",IFERROR(INDEX(Категории!$B$5:$B$47,MATCH(C755,Категории!$A$5:$A$47,0)),"?"))</f>
        <v/>
      </c>
      <c r="L755" s="34" t="str">
        <f>IF(C755="","",IFERROR(INDEX(Категории!$C$5:$C$47,MATCH(C755,Категории!$A$5:$A$47,0)),"?"))</f>
        <v/>
      </c>
      <c r="M755" s="34" t="str">
        <f>IF(AND(A755="",B755="",C755="",D755=""),"",IF(A755="","! нет даты",IF(NOT(ISNUMBER(A755)),"! дата текстом",IF(YEAR(A755)&lt;&gt;Настройки!$B$4,"! другой год",IF(C755="","! нет категории",IF(K755="?","! категории нет в списке",IF(D755="","! нет суммы",IF(NOT(ISNUMBER(D755)),"! сумма текстом",IF(COUNTIFS($A$6:A755,A755,$C$6:C755,C755,$D$6:D755,D755,$B$6:B755,B755)&gt;1,"! возможен дубль","ok")))))))))</f>
        <v/>
      </c>
    </row>
    <row r="756" spans="1:13" ht="15" customHeight="1">
      <c r="A756" s="30"/>
      <c r="B756" s="31"/>
      <c r="C756" s="32"/>
      <c r="D756" s="33"/>
      <c r="E756" s="32"/>
      <c r="F756" s="32"/>
      <c r="G756" s="32"/>
      <c r="H756" s="32"/>
      <c r="I756" s="31"/>
      <c r="J756" s="34" t="str">
        <f>IF(ISNUMBER(A756),INDEX(Настройки!$K$8:$K$19,MONTH(A756))&amp;" "&amp;YEAR(A756),"")</f>
        <v/>
      </c>
      <c r="K756" s="35" t="str">
        <f>IF(C756="","",IFERROR(INDEX(Категории!$B$5:$B$47,MATCH(C756,Категории!$A$5:$A$47,0)),"?"))</f>
        <v/>
      </c>
      <c r="L756" s="34" t="str">
        <f>IF(C756="","",IFERROR(INDEX(Категории!$C$5:$C$47,MATCH(C756,Категории!$A$5:$A$47,0)),"?"))</f>
        <v/>
      </c>
      <c r="M756" s="34" t="str">
        <f>IF(AND(A756="",B756="",C756="",D756=""),"",IF(A756="","! нет даты",IF(NOT(ISNUMBER(A756)),"! дата текстом",IF(YEAR(A756)&lt;&gt;Настройки!$B$4,"! другой год",IF(C756="","! нет категории",IF(K756="?","! категории нет в списке",IF(D756="","! нет суммы",IF(NOT(ISNUMBER(D756)),"! сумма текстом",IF(COUNTIFS($A$6:A756,A756,$C$6:C756,C756,$D$6:D756,D756,$B$6:B756,B756)&gt;1,"! возможен дубль","ok")))))))))</f>
        <v/>
      </c>
    </row>
    <row r="757" spans="1:13" ht="15" customHeight="1">
      <c r="A757" s="30"/>
      <c r="B757" s="31"/>
      <c r="C757" s="32"/>
      <c r="D757" s="33"/>
      <c r="E757" s="32"/>
      <c r="F757" s="32"/>
      <c r="G757" s="32"/>
      <c r="H757" s="32"/>
      <c r="I757" s="31"/>
      <c r="J757" s="34" t="str">
        <f>IF(ISNUMBER(A757),INDEX(Настройки!$K$8:$K$19,MONTH(A757))&amp;" "&amp;YEAR(A757),"")</f>
        <v/>
      </c>
      <c r="K757" s="35" t="str">
        <f>IF(C757="","",IFERROR(INDEX(Категории!$B$5:$B$47,MATCH(C757,Категории!$A$5:$A$47,0)),"?"))</f>
        <v/>
      </c>
      <c r="L757" s="34" t="str">
        <f>IF(C757="","",IFERROR(INDEX(Категории!$C$5:$C$47,MATCH(C757,Категории!$A$5:$A$47,0)),"?"))</f>
        <v/>
      </c>
      <c r="M757" s="34" t="str">
        <f>IF(AND(A757="",B757="",C757="",D757=""),"",IF(A757="","! нет даты",IF(NOT(ISNUMBER(A757)),"! дата текстом",IF(YEAR(A757)&lt;&gt;Настройки!$B$4,"! другой год",IF(C757="","! нет категории",IF(K757="?","! категории нет в списке",IF(D757="","! нет суммы",IF(NOT(ISNUMBER(D757)),"! сумма текстом",IF(COUNTIFS($A$6:A757,A757,$C$6:C757,C757,$D$6:D757,D757,$B$6:B757,B757)&gt;1,"! возможен дубль","ok")))))))))</f>
        <v/>
      </c>
    </row>
    <row r="758" spans="1:13" ht="15" customHeight="1">
      <c r="A758" s="30"/>
      <c r="B758" s="31"/>
      <c r="C758" s="32"/>
      <c r="D758" s="33"/>
      <c r="E758" s="32"/>
      <c r="F758" s="32"/>
      <c r="G758" s="32"/>
      <c r="H758" s="32"/>
      <c r="I758" s="31"/>
      <c r="J758" s="34" t="str">
        <f>IF(ISNUMBER(A758),INDEX(Настройки!$K$8:$K$19,MONTH(A758))&amp;" "&amp;YEAR(A758),"")</f>
        <v/>
      </c>
      <c r="K758" s="35" t="str">
        <f>IF(C758="","",IFERROR(INDEX(Категории!$B$5:$B$47,MATCH(C758,Категории!$A$5:$A$47,0)),"?"))</f>
        <v/>
      </c>
      <c r="L758" s="34" t="str">
        <f>IF(C758="","",IFERROR(INDEX(Категории!$C$5:$C$47,MATCH(C758,Категории!$A$5:$A$47,0)),"?"))</f>
        <v/>
      </c>
      <c r="M758" s="34" t="str">
        <f>IF(AND(A758="",B758="",C758="",D758=""),"",IF(A758="","! нет даты",IF(NOT(ISNUMBER(A758)),"! дата текстом",IF(YEAR(A758)&lt;&gt;Настройки!$B$4,"! другой год",IF(C758="","! нет категории",IF(K758="?","! категории нет в списке",IF(D758="","! нет суммы",IF(NOT(ISNUMBER(D758)),"! сумма текстом",IF(COUNTIFS($A$6:A758,A758,$C$6:C758,C758,$D$6:D758,D758,$B$6:B758,B758)&gt;1,"! возможен дубль","ok")))))))))</f>
        <v/>
      </c>
    </row>
    <row r="759" spans="1:13" ht="15" customHeight="1">
      <c r="A759" s="30"/>
      <c r="B759" s="31"/>
      <c r="C759" s="32"/>
      <c r="D759" s="33"/>
      <c r="E759" s="32"/>
      <c r="F759" s="32"/>
      <c r="G759" s="32"/>
      <c r="H759" s="32"/>
      <c r="I759" s="31"/>
      <c r="J759" s="34" t="str">
        <f>IF(ISNUMBER(A759),INDEX(Настройки!$K$8:$K$19,MONTH(A759))&amp;" "&amp;YEAR(A759),"")</f>
        <v/>
      </c>
      <c r="K759" s="35" t="str">
        <f>IF(C759="","",IFERROR(INDEX(Категории!$B$5:$B$47,MATCH(C759,Категории!$A$5:$A$47,0)),"?"))</f>
        <v/>
      </c>
      <c r="L759" s="34" t="str">
        <f>IF(C759="","",IFERROR(INDEX(Категории!$C$5:$C$47,MATCH(C759,Категории!$A$5:$A$47,0)),"?"))</f>
        <v/>
      </c>
      <c r="M759" s="34" t="str">
        <f>IF(AND(A759="",B759="",C759="",D759=""),"",IF(A759="","! нет даты",IF(NOT(ISNUMBER(A759)),"! дата текстом",IF(YEAR(A759)&lt;&gt;Настройки!$B$4,"! другой год",IF(C759="","! нет категории",IF(K759="?","! категории нет в списке",IF(D759="","! нет суммы",IF(NOT(ISNUMBER(D759)),"! сумма текстом",IF(COUNTIFS($A$6:A759,A759,$C$6:C759,C759,$D$6:D759,D759,$B$6:B759,B759)&gt;1,"! возможен дубль","ok")))))))))</f>
        <v/>
      </c>
    </row>
    <row r="760" spans="1:13" ht="15" customHeight="1">
      <c r="A760" s="30"/>
      <c r="B760" s="31"/>
      <c r="C760" s="32"/>
      <c r="D760" s="33"/>
      <c r="E760" s="32"/>
      <c r="F760" s="32"/>
      <c r="G760" s="32"/>
      <c r="H760" s="32"/>
      <c r="I760" s="31"/>
      <c r="J760" s="34" t="str">
        <f>IF(ISNUMBER(A760),INDEX(Настройки!$K$8:$K$19,MONTH(A760))&amp;" "&amp;YEAR(A760),"")</f>
        <v/>
      </c>
      <c r="K760" s="35" t="str">
        <f>IF(C760="","",IFERROR(INDEX(Категории!$B$5:$B$47,MATCH(C760,Категории!$A$5:$A$47,0)),"?"))</f>
        <v/>
      </c>
      <c r="L760" s="34" t="str">
        <f>IF(C760="","",IFERROR(INDEX(Категории!$C$5:$C$47,MATCH(C760,Категории!$A$5:$A$47,0)),"?"))</f>
        <v/>
      </c>
      <c r="M760" s="34" t="str">
        <f>IF(AND(A760="",B760="",C760="",D760=""),"",IF(A760="","! нет даты",IF(NOT(ISNUMBER(A760)),"! дата текстом",IF(YEAR(A760)&lt;&gt;Настройки!$B$4,"! другой год",IF(C760="","! нет категории",IF(K760="?","! категории нет в списке",IF(D760="","! нет суммы",IF(NOT(ISNUMBER(D760)),"! сумма текстом",IF(COUNTIFS($A$6:A760,A760,$C$6:C760,C760,$D$6:D760,D760,$B$6:B760,B760)&gt;1,"! возможен дубль","ok")))))))))</f>
        <v/>
      </c>
    </row>
    <row r="761" spans="1:13" ht="15" customHeight="1">
      <c r="A761" s="30"/>
      <c r="B761" s="31"/>
      <c r="C761" s="32"/>
      <c r="D761" s="33"/>
      <c r="E761" s="32"/>
      <c r="F761" s="32"/>
      <c r="G761" s="32"/>
      <c r="H761" s="32"/>
      <c r="I761" s="31"/>
      <c r="J761" s="34" t="str">
        <f>IF(ISNUMBER(A761),INDEX(Настройки!$K$8:$K$19,MONTH(A761))&amp;" "&amp;YEAR(A761),"")</f>
        <v/>
      </c>
      <c r="K761" s="35" t="str">
        <f>IF(C761="","",IFERROR(INDEX(Категории!$B$5:$B$47,MATCH(C761,Категории!$A$5:$A$47,0)),"?"))</f>
        <v/>
      </c>
      <c r="L761" s="34" t="str">
        <f>IF(C761="","",IFERROR(INDEX(Категории!$C$5:$C$47,MATCH(C761,Категории!$A$5:$A$47,0)),"?"))</f>
        <v/>
      </c>
      <c r="M761" s="34" t="str">
        <f>IF(AND(A761="",B761="",C761="",D761=""),"",IF(A761="","! нет даты",IF(NOT(ISNUMBER(A761)),"! дата текстом",IF(YEAR(A761)&lt;&gt;Настройки!$B$4,"! другой год",IF(C761="","! нет категории",IF(K761="?","! категории нет в списке",IF(D761="","! нет суммы",IF(NOT(ISNUMBER(D761)),"! сумма текстом",IF(COUNTIFS($A$6:A761,A761,$C$6:C761,C761,$D$6:D761,D761,$B$6:B761,B761)&gt;1,"! возможен дубль","ok")))))))))</f>
        <v/>
      </c>
    </row>
    <row r="762" spans="1:13" ht="15" customHeight="1">
      <c r="A762" s="30"/>
      <c r="B762" s="31"/>
      <c r="C762" s="32"/>
      <c r="D762" s="33"/>
      <c r="E762" s="32"/>
      <c r="F762" s="32"/>
      <c r="G762" s="32"/>
      <c r="H762" s="32"/>
      <c r="I762" s="31"/>
      <c r="J762" s="34" t="str">
        <f>IF(ISNUMBER(A762),INDEX(Настройки!$K$8:$K$19,MONTH(A762))&amp;" "&amp;YEAR(A762),"")</f>
        <v/>
      </c>
      <c r="K762" s="35" t="str">
        <f>IF(C762="","",IFERROR(INDEX(Категории!$B$5:$B$47,MATCH(C762,Категории!$A$5:$A$47,0)),"?"))</f>
        <v/>
      </c>
      <c r="L762" s="34" t="str">
        <f>IF(C762="","",IFERROR(INDEX(Категории!$C$5:$C$47,MATCH(C762,Категории!$A$5:$A$47,0)),"?"))</f>
        <v/>
      </c>
      <c r="M762" s="34" t="str">
        <f>IF(AND(A762="",B762="",C762="",D762=""),"",IF(A762="","! нет даты",IF(NOT(ISNUMBER(A762)),"! дата текстом",IF(YEAR(A762)&lt;&gt;Настройки!$B$4,"! другой год",IF(C762="","! нет категории",IF(K762="?","! категории нет в списке",IF(D762="","! нет суммы",IF(NOT(ISNUMBER(D762)),"! сумма текстом",IF(COUNTIFS($A$6:A762,A762,$C$6:C762,C762,$D$6:D762,D762,$B$6:B762,B762)&gt;1,"! возможен дубль","ok")))))))))</f>
        <v/>
      </c>
    </row>
    <row r="763" spans="1:13" ht="15" customHeight="1">
      <c r="A763" s="30"/>
      <c r="B763" s="31"/>
      <c r="C763" s="32"/>
      <c r="D763" s="33"/>
      <c r="E763" s="32"/>
      <c r="F763" s="32"/>
      <c r="G763" s="32"/>
      <c r="H763" s="32"/>
      <c r="I763" s="31"/>
      <c r="J763" s="34" t="str">
        <f>IF(ISNUMBER(A763),INDEX(Настройки!$K$8:$K$19,MONTH(A763))&amp;" "&amp;YEAR(A763),"")</f>
        <v/>
      </c>
      <c r="K763" s="35" t="str">
        <f>IF(C763="","",IFERROR(INDEX(Категории!$B$5:$B$47,MATCH(C763,Категории!$A$5:$A$47,0)),"?"))</f>
        <v/>
      </c>
      <c r="L763" s="34" t="str">
        <f>IF(C763="","",IFERROR(INDEX(Категории!$C$5:$C$47,MATCH(C763,Категории!$A$5:$A$47,0)),"?"))</f>
        <v/>
      </c>
      <c r="M763" s="34" t="str">
        <f>IF(AND(A763="",B763="",C763="",D763=""),"",IF(A763="","! нет даты",IF(NOT(ISNUMBER(A763)),"! дата текстом",IF(YEAR(A763)&lt;&gt;Настройки!$B$4,"! другой год",IF(C763="","! нет категории",IF(K763="?","! категории нет в списке",IF(D763="","! нет суммы",IF(NOT(ISNUMBER(D763)),"! сумма текстом",IF(COUNTIFS($A$6:A763,A763,$C$6:C763,C763,$D$6:D763,D763,$B$6:B763,B763)&gt;1,"! возможен дубль","ok")))))))))</f>
        <v/>
      </c>
    </row>
    <row r="764" spans="1:13" ht="15" customHeight="1">
      <c r="A764" s="30"/>
      <c r="B764" s="31"/>
      <c r="C764" s="32"/>
      <c r="D764" s="33"/>
      <c r="E764" s="32"/>
      <c r="F764" s="32"/>
      <c r="G764" s="32"/>
      <c r="H764" s="32"/>
      <c r="I764" s="31"/>
      <c r="J764" s="34" t="str">
        <f>IF(ISNUMBER(A764),INDEX(Настройки!$K$8:$K$19,MONTH(A764))&amp;" "&amp;YEAR(A764),"")</f>
        <v/>
      </c>
      <c r="K764" s="35" t="str">
        <f>IF(C764="","",IFERROR(INDEX(Категории!$B$5:$B$47,MATCH(C764,Категории!$A$5:$A$47,0)),"?"))</f>
        <v/>
      </c>
      <c r="L764" s="34" t="str">
        <f>IF(C764="","",IFERROR(INDEX(Категории!$C$5:$C$47,MATCH(C764,Категории!$A$5:$A$47,0)),"?"))</f>
        <v/>
      </c>
      <c r="M764" s="34" t="str">
        <f>IF(AND(A764="",B764="",C764="",D764=""),"",IF(A764="","! нет даты",IF(NOT(ISNUMBER(A764)),"! дата текстом",IF(YEAR(A764)&lt;&gt;Настройки!$B$4,"! другой год",IF(C764="","! нет категории",IF(K764="?","! категории нет в списке",IF(D764="","! нет суммы",IF(NOT(ISNUMBER(D764)),"! сумма текстом",IF(COUNTIFS($A$6:A764,A764,$C$6:C764,C764,$D$6:D764,D764,$B$6:B764,B764)&gt;1,"! возможен дубль","ok")))))))))</f>
        <v/>
      </c>
    </row>
    <row r="765" spans="1:13" ht="15" customHeight="1">
      <c r="A765" s="30"/>
      <c r="B765" s="31"/>
      <c r="C765" s="32"/>
      <c r="D765" s="33"/>
      <c r="E765" s="32"/>
      <c r="F765" s="32"/>
      <c r="G765" s="32"/>
      <c r="H765" s="32"/>
      <c r="I765" s="31"/>
      <c r="J765" s="34" t="str">
        <f>IF(ISNUMBER(A765),INDEX(Настройки!$K$8:$K$19,MONTH(A765))&amp;" "&amp;YEAR(A765),"")</f>
        <v/>
      </c>
      <c r="K765" s="35" t="str">
        <f>IF(C765="","",IFERROR(INDEX(Категории!$B$5:$B$47,MATCH(C765,Категории!$A$5:$A$47,0)),"?"))</f>
        <v/>
      </c>
      <c r="L765" s="34" t="str">
        <f>IF(C765="","",IFERROR(INDEX(Категории!$C$5:$C$47,MATCH(C765,Категории!$A$5:$A$47,0)),"?"))</f>
        <v/>
      </c>
      <c r="M765" s="34" t="str">
        <f>IF(AND(A765="",B765="",C765="",D765=""),"",IF(A765="","! нет даты",IF(NOT(ISNUMBER(A765)),"! дата текстом",IF(YEAR(A765)&lt;&gt;Настройки!$B$4,"! другой год",IF(C765="","! нет категории",IF(K765="?","! категории нет в списке",IF(D765="","! нет суммы",IF(NOT(ISNUMBER(D765)),"! сумма текстом",IF(COUNTIFS($A$6:A765,A765,$C$6:C765,C765,$D$6:D765,D765,$B$6:B765,B765)&gt;1,"! возможен дубль","ok")))))))))</f>
        <v/>
      </c>
    </row>
    <row r="766" spans="1:13" ht="15" customHeight="1">
      <c r="A766" s="30"/>
      <c r="B766" s="31"/>
      <c r="C766" s="32"/>
      <c r="D766" s="33"/>
      <c r="E766" s="32"/>
      <c r="F766" s="32"/>
      <c r="G766" s="32"/>
      <c r="H766" s="32"/>
      <c r="I766" s="31"/>
      <c r="J766" s="34" t="str">
        <f>IF(ISNUMBER(A766),INDEX(Настройки!$K$8:$K$19,MONTH(A766))&amp;" "&amp;YEAR(A766),"")</f>
        <v/>
      </c>
      <c r="K766" s="35" t="str">
        <f>IF(C766="","",IFERROR(INDEX(Категории!$B$5:$B$47,MATCH(C766,Категории!$A$5:$A$47,0)),"?"))</f>
        <v/>
      </c>
      <c r="L766" s="34" t="str">
        <f>IF(C766="","",IFERROR(INDEX(Категории!$C$5:$C$47,MATCH(C766,Категории!$A$5:$A$47,0)),"?"))</f>
        <v/>
      </c>
      <c r="M766" s="34" t="str">
        <f>IF(AND(A766="",B766="",C766="",D766=""),"",IF(A766="","! нет даты",IF(NOT(ISNUMBER(A766)),"! дата текстом",IF(YEAR(A766)&lt;&gt;Настройки!$B$4,"! другой год",IF(C766="","! нет категории",IF(K766="?","! категории нет в списке",IF(D766="","! нет суммы",IF(NOT(ISNUMBER(D766)),"! сумма текстом",IF(COUNTIFS($A$6:A766,A766,$C$6:C766,C766,$D$6:D766,D766,$B$6:B766,B766)&gt;1,"! возможен дубль","ok")))))))))</f>
        <v/>
      </c>
    </row>
    <row r="767" spans="1:13" ht="15" customHeight="1">
      <c r="A767" s="30"/>
      <c r="B767" s="31"/>
      <c r="C767" s="32"/>
      <c r="D767" s="33"/>
      <c r="E767" s="32"/>
      <c r="F767" s="32"/>
      <c r="G767" s="32"/>
      <c r="H767" s="32"/>
      <c r="I767" s="31"/>
      <c r="J767" s="34" t="str">
        <f>IF(ISNUMBER(A767),INDEX(Настройки!$K$8:$K$19,MONTH(A767))&amp;" "&amp;YEAR(A767),"")</f>
        <v/>
      </c>
      <c r="K767" s="35" t="str">
        <f>IF(C767="","",IFERROR(INDEX(Категории!$B$5:$B$47,MATCH(C767,Категории!$A$5:$A$47,0)),"?"))</f>
        <v/>
      </c>
      <c r="L767" s="34" t="str">
        <f>IF(C767="","",IFERROR(INDEX(Категории!$C$5:$C$47,MATCH(C767,Категории!$A$5:$A$47,0)),"?"))</f>
        <v/>
      </c>
      <c r="M767" s="34" t="str">
        <f>IF(AND(A767="",B767="",C767="",D767=""),"",IF(A767="","! нет даты",IF(NOT(ISNUMBER(A767)),"! дата текстом",IF(YEAR(A767)&lt;&gt;Настройки!$B$4,"! другой год",IF(C767="","! нет категории",IF(K767="?","! категории нет в списке",IF(D767="","! нет суммы",IF(NOT(ISNUMBER(D767)),"! сумма текстом",IF(COUNTIFS($A$6:A767,A767,$C$6:C767,C767,$D$6:D767,D767,$B$6:B767,B767)&gt;1,"! возможен дубль","ok")))))))))</f>
        <v/>
      </c>
    </row>
    <row r="768" spans="1:13" ht="15" customHeight="1">
      <c r="A768" s="30"/>
      <c r="B768" s="31"/>
      <c r="C768" s="32"/>
      <c r="D768" s="33"/>
      <c r="E768" s="32"/>
      <c r="F768" s="32"/>
      <c r="G768" s="32"/>
      <c r="H768" s="32"/>
      <c r="I768" s="31"/>
      <c r="J768" s="34" t="str">
        <f>IF(ISNUMBER(A768),INDEX(Настройки!$K$8:$K$19,MONTH(A768))&amp;" "&amp;YEAR(A768),"")</f>
        <v/>
      </c>
      <c r="K768" s="35" t="str">
        <f>IF(C768="","",IFERROR(INDEX(Категории!$B$5:$B$47,MATCH(C768,Категории!$A$5:$A$47,0)),"?"))</f>
        <v/>
      </c>
      <c r="L768" s="34" t="str">
        <f>IF(C768="","",IFERROR(INDEX(Категории!$C$5:$C$47,MATCH(C768,Категории!$A$5:$A$47,0)),"?"))</f>
        <v/>
      </c>
      <c r="M768" s="34" t="str">
        <f>IF(AND(A768="",B768="",C768="",D768=""),"",IF(A768="","! нет даты",IF(NOT(ISNUMBER(A768)),"! дата текстом",IF(YEAR(A768)&lt;&gt;Настройки!$B$4,"! другой год",IF(C768="","! нет категории",IF(K768="?","! категории нет в списке",IF(D768="","! нет суммы",IF(NOT(ISNUMBER(D768)),"! сумма текстом",IF(COUNTIFS($A$6:A768,A768,$C$6:C768,C768,$D$6:D768,D768,$B$6:B768,B768)&gt;1,"! возможен дубль","ok")))))))))</f>
        <v/>
      </c>
    </row>
    <row r="769" spans="1:13" ht="15" customHeight="1">
      <c r="A769" s="30"/>
      <c r="B769" s="31"/>
      <c r="C769" s="32"/>
      <c r="D769" s="33"/>
      <c r="E769" s="32"/>
      <c r="F769" s="32"/>
      <c r="G769" s="32"/>
      <c r="H769" s="32"/>
      <c r="I769" s="31"/>
      <c r="J769" s="34" t="str">
        <f>IF(ISNUMBER(A769),INDEX(Настройки!$K$8:$K$19,MONTH(A769))&amp;" "&amp;YEAR(A769),"")</f>
        <v/>
      </c>
      <c r="K769" s="35" t="str">
        <f>IF(C769="","",IFERROR(INDEX(Категории!$B$5:$B$47,MATCH(C769,Категории!$A$5:$A$47,0)),"?"))</f>
        <v/>
      </c>
      <c r="L769" s="34" t="str">
        <f>IF(C769="","",IFERROR(INDEX(Категории!$C$5:$C$47,MATCH(C769,Категории!$A$5:$A$47,0)),"?"))</f>
        <v/>
      </c>
      <c r="M769" s="34" t="str">
        <f>IF(AND(A769="",B769="",C769="",D769=""),"",IF(A769="","! нет даты",IF(NOT(ISNUMBER(A769)),"! дата текстом",IF(YEAR(A769)&lt;&gt;Настройки!$B$4,"! другой год",IF(C769="","! нет категории",IF(K769="?","! категории нет в списке",IF(D769="","! нет суммы",IF(NOT(ISNUMBER(D769)),"! сумма текстом",IF(COUNTIFS($A$6:A769,A769,$C$6:C769,C769,$D$6:D769,D769,$B$6:B769,B769)&gt;1,"! возможен дубль","ok")))))))))</f>
        <v/>
      </c>
    </row>
    <row r="770" spans="1:13" ht="15" customHeight="1">
      <c r="A770" s="30"/>
      <c r="B770" s="31"/>
      <c r="C770" s="32"/>
      <c r="D770" s="33"/>
      <c r="E770" s="32"/>
      <c r="F770" s="32"/>
      <c r="G770" s="32"/>
      <c r="H770" s="32"/>
      <c r="I770" s="31"/>
      <c r="J770" s="34" t="str">
        <f>IF(ISNUMBER(A770),INDEX(Настройки!$K$8:$K$19,MONTH(A770))&amp;" "&amp;YEAR(A770),"")</f>
        <v/>
      </c>
      <c r="K770" s="35" t="str">
        <f>IF(C770="","",IFERROR(INDEX(Категории!$B$5:$B$47,MATCH(C770,Категории!$A$5:$A$47,0)),"?"))</f>
        <v/>
      </c>
      <c r="L770" s="34" t="str">
        <f>IF(C770="","",IFERROR(INDEX(Категории!$C$5:$C$47,MATCH(C770,Категории!$A$5:$A$47,0)),"?"))</f>
        <v/>
      </c>
      <c r="M770" s="34" t="str">
        <f>IF(AND(A770="",B770="",C770="",D770=""),"",IF(A770="","! нет даты",IF(NOT(ISNUMBER(A770)),"! дата текстом",IF(YEAR(A770)&lt;&gt;Настройки!$B$4,"! другой год",IF(C770="","! нет категории",IF(K770="?","! категории нет в списке",IF(D770="","! нет суммы",IF(NOT(ISNUMBER(D770)),"! сумма текстом",IF(COUNTIFS($A$6:A770,A770,$C$6:C770,C770,$D$6:D770,D770,$B$6:B770,B770)&gt;1,"! возможен дубль","ok")))))))))</f>
        <v/>
      </c>
    </row>
    <row r="771" spans="1:13" ht="15" customHeight="1">
      <c r="A771" s="30"/>
      <c r="B771" s="31"/>
      <c r="C771" s="32"/>
      <c r="D771" s="33"/>
      <c r="E771" s="32"/>
      <c r="F771" s="32"/>
      <c r="G771" s="32"/>
      <c r="H771" s="32"/>
      <c r="I771" s="31"/>
      <c r="J771" s="34" t="str">
        <f>IF(ISNUMBER(A771),INDEX(Настройки!$K$8:$K$19,MONTH(A771))&amp;" "&amp;YEAR(A771),"")</f>
        <v/>
      </c>
      <c r="K771" s="35" t="str">
        <f>IF(C771="","",IFERROR(INDEX(Категории!$B$5:$B$47,MATCH(C771,Категории!$A$5:$A$47,0)),"?"))</f>
        <v/>
      </c>
      <c r="L771" s="34" t="str">
        <f>IF(C771="","",IFERROR(INDEX(Категории!$C$5:$C$47,MATCH(C771,Категории!$A$5:$A$47,0)),"?"))</f>
        <v/>
      </c>
      <c r="M771" s="34" t="str">
        <f>IF(AND(A771="",B771="",C771="",D771=""),"",IF(A771="","! нет даты",IF(NOT(ISNUMBER(A771)),"! дата текстом",IF(YEAR(A771)&lt;&gt;Настройки!$B$4,"! другой год",IF(C771="","! нет категории",IF(K771="?","! категории нет в списке",IF(D771="","! нет суммы",IF(NOT(ISNUMBER(D771)),"! сумма текстом",IF(COUNTIFS($A$6:A771,A771,$C$6:C771,C771,$D$6:D771,D771,$B$6:B771,B771)&gt;1,"! возможен дубль","ok")))))))))</f>
        <v/>
      </c>
    </row>
    <row r="772" spans="1:13" ht="15" customHeight="1">
      <c r="A772" s="30"/>
      <c r="B772" s="31"/>
      <c r="C772" s="32"/>
      <c r="D772" s="33"/>
      <c r="E772" s="32"/>
      <c r="F772" s="32"/>
      <c r="G772" s="32"/>
      <c r="H772" s="32"/>
      <c r="I772" s="31"/>
      <c r="J772" s="34" t="str">
        <f>IF(ISNUMBER(A772),INDEX(Настройки!$K$8:$K$19,MONTH(A772))&amp;" "&amp;YEAR(A772),"")</f>
        <v/>
      </c>
      <c r="K772" s="35" t="str">
        <f>IF(C772="","",IFERROR(INDEX(Категории!$B$5:$B$47,MATCH(C772,Категории!$A$5:$A$47,0)),"?"))</f>
        <v/>
      </c>
      <c r="L772" s="34" t="str">
        <f>IF(C772="","",IFERROR(INDEX(Категории!$C$5:$C$47,MATCH(C772,Категории!$A$5:$A$47,0)),"?"))</f>
        <v/>
      </c>
      <c r="M772" s="34" t="str">
        <f>IF(AND(A772="",B772="",C772="",D772=""),"",IF(A772="","! нет даты",IF(NOT(ISNUMBER(A772)),"! дата текстом",IF(YEAR(A772)&lt;&gt;Настройки!$B$4,"! другой год",IF(C772="","! нет категории",IF(K772="?","! категории нет в списке",IF(D772="","! нет суммы",IF(NOT(ISNUMBER(D772)),"! сумма текстом",IF(COUNTIFS($A$6:A772,A772,$C$6:C772,C772,$D$6:D772,D772,$B$6:B772,B772)&gt;1,"! возможен дубль","ok")))))))))</f>
        <v/>
      </c>
    </row>
    <row r="773" spans="1:13" ht="15" customHeight="1">
      <c r="A773" s="30"/>
      <c r="B773" s="31"/>
      <c r="C773" s="32"/>
      <c r="D773" s="33"/>
      <c r="E773" s="32"/>
      <c r="F773" s="32"/>
      <c r="G773" s="32"/>
      <c r="H773" s="32"/>
      <c r="I773" s="31"/>
      <c r="J773" s="34" t="str">
        <f>IF(ISNUMBER(A773),INDEX(Настройки!$K$8:$K$19,MONTH(A773))&amp;" "&amp;YEAR(A773),"")</f>
        <v/>
      </c>
      <c r="K773" s="35" t="str">
        <f>IF(C773="","",IFERROR(INDEX(Категории!$B$5:$B$47,MATCH(C773,Категории!$A$5:$A$47,0)),"?"))</f>
        <v/>
      </c>
      <c r="L773" s="34" t="str">
        <f>IF(C773="","",IFERROR(INDEX(Категории!$C$5:$C$47,MATCH(C773,Категории!$A$5:$A$47,0)),"?"))</f>
        <v/>
      </c>
      <c r="M773" s="34" t="str">
        <f>IF(AND(A773="",B773="",C773="",D773=""),"",IF(A773="","! нет даты",IF(NOT(ISNUMBER(A773)),"! дата текстом",IF(YEAR(A773)&lt;&gt;Настройки!$B$4,"! другой год",IF(C773="","! нет категории",IF(K773="?","! категории нет в списке",IF(D773="","! нет суммы",IF(NOT(ISNUMBER(D773)),"! сумма текстом",IF(COUNTIFS($A$6:A773,A773,$C$6:C773,C773,$D$6:D773,D773,$B$6:B773,B773)&gt;1,"! возможен дубль","ok")))))))))</f>
        <v/>
      </c>
    </row>
    <row r="774" spans="1:13" ht="15" customHeight="1">
      <c r="A774" s="30"/>
      <c r="B774" s="31"/>
      <c r="C774" s="32"/>
      <c r="D774" s="33"/>
      <c r="E774" s="32"/>
      <c r="F774" s="32"/>
      <c r="G774" s="32"/>
      <c r="H774" s="32"/>
      <c r="I774" s="31"/>
      <c r="J774" s="34" t="str">
        <f>IF(ISNUMBER(A774),INDEX(Настройки!$K$8:$K$19,MONTH(A774))&amp;" "&amp;YEAR(A774),"")</f>
        <v/>
      </c>
      <c r="K774" s="35" t="str">
        <f>IF(C774="","",IFERROR(INDEX(Категории!$B$5:$B$47,MATCH(C774,Категории!$A$5:$A$47,0)),"?"))</f>
        <v/>
      </c>
      <c r="L774" s="34" t="str">
        <f>IF(C774="","",IFERROR(INDEX(Категории!$C$5:$C$47,MATCH(C774,Категории!$A$5:$A$47,0)),"?"))</f>
        <v/>
      </c>
      <c r="M774" s="34" t="str">
        <f>IF(AND(A774="",B774="",C774="",D774=""),"",IF(A774="","! нет даты",IF(NOT(ISNUMBER(A774)),"! дата текстом",IF(YEAR(A774)&lt;&gt;Настройки!$B$4,"! другой год",IF(C774="","! нет категории",IF(K774="?","! категории нет в списке",IF(D774="","! нет суммы",IF(NOT(ISNUMBER(D774)),"! сумма текстом",IF(COUNTIFS($A$6:A774,A774,$C$6:C774,C774,$D$6:D774,D774,$B$6:B774,B774)&gt;1,"! возможен дубль","ok")))))))))</f>
        <v/>
      </c>
    </row>
    <row r="775" spans="1:13" ht="15" customHeight="1">
      <c r="A775" s="30"/>
      <c r="B775" s="31"/>
      <c r="C775" s="32"/>
      <c r="D775" s="33"/>
      <c r="E775" s="32"/>
      <c r="F775" s="32"/>
      <c r="G775" s="32"/>
      <c r="H775" s="32"/>
      <c r="I775" s="31"/>
      <c r="J775" s="34" t="str">
        <f>IF(ISNUMBER(A775),INDEX(Настройки!$K$8:$K$19,MONTH(A775))&amp;" "&amp;YEAR(A775),"")</f>
        <v/>
      </c>
      <c r="K775" s="35" t="str">
        <f>IF(C775="","",IFERROR(INDEX(Категории!$B$5:$B$47,MATCH(C775,Категории!$A$5:$A$47,0)),"?"))</f>
        <v/>
      </c>
      <c r="L775" s="34" t="str">
        <f>IF(C775="","",IFERROR(INDEX(Категории!$C$5:$C$47,MATCH(C775,Категории!$A$5:$A$47,0)),"?"))</f>
        <v/>
      </c>
      <c r="M775" s="34" t="str">
        <f>IF(AND(A775="",B775="",C775="",D775=""),"",IF(A775="","! нет даты",IF(NOT(ISNUMBER(A775)),"! дата текстом",IF(YEAR(A775)&lt;&gt;Настройки!$B$4,"! другой год",IF(C775="","! нет категории",IF(K775="?","! категории нет в списке",IF(D775="","! нет суммы",IF(NOT(ISNUMBER(D775)),"! сумма текстом",IF(COUNTIFS($A$6:A775,A775,$C$6:C775,C775,$D$6:D775,D775,$B$6:B775,B775)&gt;1,"! возможен дубль","ok")))))))))</f>
        <v/>
      </c>
    </row>
    <row r="776" spans="1:13" ht="15" customHeight="1">
      <c r="A776" s="30"/>
      <c r="B776" s="31"/>
      <c r="C776" s="32"/>
      <c r="D776" s="33"/>
      <c r="E776" s="32"/>
      <c r="F776" s="32"/>
      <c r="G776" s="32"/>
      <c r="H776" s="32"/>
      <c r="I776" s="31"/>
      <c r="J776" s="34" t="str">
        <f>IF(ISNUMBER(A776),INDEX(Настройки!$K$8:$K$19,MONTH(A776))&amp;" "&amp;YEAR(A776),"")</f>
        <v/>
      </c>
      <c r="K776" s="35" t="str">
        <f>IF(C776="","",IFERROR(INDEX(Категории!$B$5:$B$47,MATCH(C776,Категории!$A$5:$A$47,0)),"?"))</f>
        <v/>
      </c>
      <c r="L776" s="34" t="str">
        <f>IF(C776="","",IFERROR(INDEX(Категории!$C$5:$C$47,MATCH(C776,Категории!$A$5:$A$47,0)),"?"))</f>
        <v/>
      </c>
      <c r="M776" s="34" t="str">
        <f>IF(AND(A776="",B776="",C776="",D776=""),"",IF(A776="","! нет даты",IF(NOT(ISNUMBER(A776)),"! дата текстом",IF(YEAR(A776)&lt;&gt;Настройки!$B$4,"! другой год",IF(C776="","! нет категории",IF(K776="?","! категории нет в списке",IF(D776="","! нет суммы",IF(NOT(ISNUMBER(D776)),"! сумма текстом",IF(COUNTIFS($A$6:A776,A776,$C$6:C776,C776,$D$6:D776,D776,$B$6:B776,B776)&gt;1,"! возможен дубль","ok")))))))))</f>
        <v/>
      </c>
    </row>
    <row r="777" spans="1:13" ht="15" customHeight="1">
      <c r="A777" s="30"/>
      <c r="B777" s="31"/>
      <c r="C777" s="32"/>
      <c r="D777" s="33"/>
      <c r="E777" s="32"/>
      <c r="F777" s="32"/>
      <c r="G777" s="32"/>
      <c r="H777" s="32"/>
      <c r="I777" s="31"/>
      <c r="J777" s="34" t="str">
        <f>IF(ISNUMBER(A777),INDEX(Настройки!$K$8:$K$19,MONTH(A777))&amp;" "&amp;YEAR(A777),"")</f>
        <v/>
      </c>
      <c r="K777" s="35" t="str">
        <f>IF(C777="","",IFERROR(INDEX(Категории!$B$5:$B$47,MATCH(C777,Категории!$A$5:$A$47,0)),"?"))</f>
        <v/>
      </c>
      <c r="L777" s="34" t="str">
        <f>IF(C777="","",IFERROR(INDEX(Категории!$C$5:$C$47,MATCH(C777,Категории!$A$5:$A$47,0)),"?"))</f>
        <v/>
      </c>
      <c r="M777" s="34" t="str">
        <f>IF(AND(A777="",B777="",C777="",D777=""),"",IF(A777="","! нет даты",IF(NOT(ISNUMBER(A777)),"! дата текстом",IF(YEAR(A777)&lt;&gt;Настройки!$B$4,"! другой год",IF(C777="","! нет категории",IF(K777="?","! категории нет в списке",IF(D777="","! нет суммы",IF(NOT(ISNUMBER(D777)),"! сумма текстом",IF(COUNTIFS($A$6:A777,A777,$C$6:C777,C777,$D$6:D777,D777,$B$6:B777,B777)&gt;1,"! возможен дубль","ok")))))))))</f>
        <v/>
      </c>
    </row>
    <row r="778" spans="1:13" ht="15" customHeight="1">
      <c r="A778" s="30"/>
      <c r="B778" s="31"/>
      <c r="C778" s="32"/>
      <c r="D778" s="33"/>
      <c r="E778" s="32"/>
      <c r="F778" s="32"/>
      <c r="G778" s="32"/>
      <c r="H778" s="32"/>
      <c r="I778" s="31"/>
      <c r="J778" s="34" t="str">
        <f>IF(ISNUMBER(A778),INDEX(Настройки!$K$8:$K$19,MONTH(A778))&amp;" "&amp;YEAR(A778),"")</f>
        <v/>
      </c>
      <c r="K778" s="35" t="str">
        <f>IF(C778="","",IFERROR(INDEX(Категории!$B$5:$B$47,MATCH(C778,Категории!$A$5:$A$47,0)),"?"))</f>
        <v/>
      </c>
      <c r="L778" s="34" t="str">
        <f>IF(C778="","",IFERROR(INDEX(Категории!$C$5:$C$47,MATCH(C778,Категории!$A$5:$A$47,0)),"?"))</f>
        <v/>
      </c>
      <c r="M778" s="34" t="str">
        <f>IF(AND(A778="",B778="",C778="",D778=""),"",IF(A778="","! нет даты",IF(NOT(ISNUMBER(A778)),"! дата текстом",IF(YEAR(A778)&lt;&gt;Настройки!$B$4,"! другой год",IF(C778="","! нет категории",IF(K778="?","! категории нет в списке",IF(D778="","! нет суммы",IF(NOT(ISNUMBER(D778)),"! сумма текстом",IF(COUNTIFS($A$6:A778,A778,$C$6:C778,C778,$D$6:D778,D778,$B$6:B778,B778)&gt;1,"! возможен дубль","ok")))))))))</f>
        <v/>
      </c>
    </row>
    <row r="779" spans="1:13" ht="15" customHeight="1">
      <c r="A779" s="30"/>
      <c r="B779" s="31"/>
      <c r="C779" s="32"/>
      <c r="D779" s="33"/>
      <c r="E779" s="32"/>
      <c r="F779" s="32"/>
      <c r="G779" s="32"/>
      <c r="H779" s="32"/>
      <c r="I779" s="31"/>
      <c r="J779" s="34" t="str">
        <f>IF(ISNUMBER(A779),INDEX(Настройки!$K$8:$K$19,MONTH(A779))&amp;" "&amp;YEAR(A779),"")</f>
        <v/>
      </c>
      <c r="K779" s="35" t="str">
        <f>IF(C779="","",IFERROR(INDEX(Категории!$B$5:$B$47,MATCH(C779,Категории!$A$5:$A$47,0)),"?"))</f>
        <v/>
      </c>
      <c r="L779" s="34" t="str">
        <f>IF(C779="","",IFERROR(INDEX(Категории!$C$5:$C$47,MATCH(C779,Категории!$A$5:$A$47,0)),"?"))</f>
        <v/>
      </c>
      <c r="M779" s="34" t="str">
        <f>IF(AND(A779="",B779="",C779="",D779=""),"",IF(A779="","! нет даты",IF(NOT(ISNUMBER(A779)),"! дата текстом",IF(YEAR(A779)&lt;&gt;Настройки!$B$4,"! другой год",IF(C779="","! нет категории",IF(K779="?","! категории нет в списке",IF(D779="","! нет суммы",IF(NOT(ISNUMBER(D779)),"! сумма текстом",IF(COUNTIFS($A$6:A779,A779,$C$6:C779,C779,$D$6:D779,D779,$B$6:B779,B779)&gt;1,"! возможен дубль","ok")))))))))</f>
        <v/>
      </c>
    </row>
    <row r="780" spans="1:13" ht="15" customHeight="1">
      <c r="A780" s="30"/>
      <c r="B780" s="31"/>
      <c r="C780" s="32"/>
      <c r="D780" s="33"/>
      <c r="E780" s="32"/>
      <c r="F780" s="32"/>
      <c r="G780" s="32"/>
      <c r="H780" s="32"/>
      <c r="I780" s="31"/>
      <c r="J780" s="34" t="str">
        <f>IF(ISNUMBER(A780),INDEX(Настройки!$K$8:$K$19,MONTH(A780))&amp;" "&amp;YEAR(A780),"")</f>
        <v/>
      </c>
      <c r="K780" s="35" t="str">
        <f>IF(C780="","",IFERROR(INDEX(Категории!$B$5:$B$47,MATCH(C780,Категории!$A$5:$A$47,0)),"?"))</f>
        <v/>
      </c>
      <c r="L780" s="34" t="str">
        <f>IF(C780="","",IFERROR(INDEX(Категории!$C$5:$C$47,MATCH(C780,Категории!$A$5:$A$47,0)),"?"))</f>
        <v/>
      </c>
      <c r="M780" s="34" t="str">
        <f>IF(AND(A780="",B780="",C780="",D780=""),"",IF(A780="","! нет даты",IF(NOT(ISNUMBER(A780)),"! дата текстом",IF(YEAR(A780)&lt;&gt;Настройки!$B$4,"! другой год",IF(C780="","! нет категории",IF(K780="?","! категории нет в списке",IF(D780="","! нет суммы",IF(NOT(ISNUMBER(D780)),"! сумма текстом",IF(COUNTIFS($A$6:A780,A780,$C$6:C780,C780,$D$6:D780,D780,$B$6:B780,B780)&gt;1,"! возможен дубль","ok")))))))))</f>
        <v/>
      </c>
    </row>
    <row r="781" spans="1:13" ht="15" customHeight="1">
      <c r="A781" s="30"/>
      <c r="B781" s="31"/>
      <c r="C781" s="32"/>
      <c r="D781" s="33"/>
      <c r="E781" s="32"/>
      <c r="F781" s="32"/>
      <c r="G781" s="32"/>
      <c r="H781" s="32"/>
      <c r="I781" s="31"/>
      <c r="J781" s="34" t="str">
        <f>IF(ISNUMBER(A781),INDEX(Настройки!$K$8:$K$19,MONTH(A781))&amp;" "&amp;YEAR(A781),"")</f>
        <v/>
      </c>
      <c r="K781" s="35" t="str">
        <f>IF(C781="","",IFERROR(INDEX(Категории!$B$5:$B$47,MATCH(C781,Категории!$A$5:$A$47,0)),"?"))</f>
        <v/>
      </c>
      <c r="L781" s="34" t="str">
        <f>IF(C781="","",IFERROR(INDEX(Категории!$C$5:$C$47,MATCH(C781,Категории!$A$5:$A$47,0)),"?"))</f>
        <v/>
      </c>
      <c r="M781" s="34" t="str">
        <f>IF(AND(A781="",B781="",C781="",D781=""),"",IF(A781="","! нет даты",IF(NOT(ISNUMBER(A781)),"! дата текстом",IF(YEAR(A781)&lt;&gt;Настройки!$B$4,"! другой год",IF(C781="","! нет категории",IF(K781="?","! категории нет в списке",IF(D781="","! нет суммы",IF(NOT(ISNUMBER(D781)),"! сумма текстом",IF(COUNTIFS($A$6:A781,A781,$C$6:C781,C781,$D$6:D781,D781,$B$6:B781,B781)&gt;1,"! возможен дубль","ok")))))))))</f>
        <v/>
      </c>
    </row>
    <row r="782" spans="1:13" ht="15" customHeight="1">
      <c r="A782" s="30"/>
      <c r="B782" s="31"/>
      <c r="C782" s="32"/>
      <c r="D782" s="33"/>
      <c r="E782" s="32"/>
      <c r="F782" s="32"/>
      <c r="G782" s="32"/>
      <c r="H782" s="32"/>
      <c r="I782" s="31"/>
      <c r="J782" s="34" t="str">
        <f>IF(ISNUMBER(A782),INDEX(Настройки!$K$8:$K$19,MONTH(A782))&amp;" "&amp;YEAR(A782),"")</f>
        <v/>
      </c>
      <c r="K782" s="35" t="str">
        <f>IF(C782="","",IFERROR(INDEX(Категории!$B$5:$B$47,MATCH(C782,Категории!$A$5:$A$47,0)),"?"))</f>
        <v/>
      </c>
      <c r="L782" s="34" t="str">
        <f>IF(C782="","",IFERROR(INDEX(Категории!$C$5:$C$47,MATCH(C782,Категории!$A$5:$A$47,0)),"?"))</f>
        <v/>
      </c>
      <c r="M782" s="34" t="str">
        <f>IF(AND(A782="",B782="",C782="",D782=""),"",IF(A782="","! нет даты",IF(NOT(ISNUMBER(A782)),"! дата текстом",IF(YEAR(A782)&lt;&gt;Настройки!$B$4,"! другой год",IF(C782="","! нет категории",IF(K782="?","! категории нет в списке",IF(D782="","! нет суммы",IF(NOT(ISNUMBER(D782)),"! сумма текстом",IF(COUNTIFS($A$6:A782,A782,$C$6:C782,C782,$D$6:D782,D782,$B$6:B782,B782)&gt;1,"! возможен дубль","ok")))))))))</f>
        <v/>
      </c>
    </row>
    <row r="783" spans="1:13" ht="15" customHeight="1">
      <c r="A783" s="30"/>
      <c r="B783" s="31"/>
      <c r="C783" s="32"/>
      <c r="D783" s="33"/>
      <c r="E783" s="32"/>
      <c r="F783" s="32"/>
      <c r="G783" s="32"/>
      <c r="H783" s="32"/>
      <c r="I783" s="31"/>
      <c r="J783" s="34" t="str">
        <f>IF(ISNUMBER(A783),INDEX(Настройки!$K$8:$K$19,MONTH(A783))&amp;" "&amp;YEAR(A783),"")</f>
        <v/>
      </c>
      <c r="K783" s="35" t="str">
        <f>IF(C783="","",IFERROR(INDEX(Категории!$B$5:$B$47,MATCH(C783,Категории!$A$5:$A$47,0)),"?"))</f>
        <v/>
      </c>
      <c r="L783" s="34" t="str">
        <f>IF(C783="","",IFERROR(INDEX(Категории!$C$5:$C$47,MATCH(C783,Категории!$A$5:$A$47,0)),"?"))</f>
        <v/>
      </c>
      <c r="M783" s="34" t="str">
        <f>IF(AND(A783="",B783="",C783="",D783=""),"",IF(A783="","! нет даты",IF(NOT(ISNUMBER(A783)),"! дата текстом",IF(YEAR(A783)&lt;&gt;Настройки!$B$4,"! другой год",IF(C783="","! нет категории",IF(K783="?","! категории нет в списке",IF(D783="","! нет суммы",IF(NOT(ISNUMBER(D783)),"! сумма текстом",IF(COUNTIFS($A$6:A783,A783,$C$6:C783,C783,$D$6:D783,D783,$B$6:B783,B783)&gt;1,"! возможен дубль","ok")))))))))</f>
        <v/>
      </c>
    </row>
    <row r="784" spans="1:13" ht="15" customHeight="1">
      <c r="A784" s="30"/>
      <c r="B784" s="31"/>
      <c r="C784" s="32"/>
      <c r="D784" s="33"/>
      <c r="E784" s="32"/>
      <c r="F784" s="32"/>
      <c r="G784" s="32"/>
      <c r="H784" s="32"/>
      <c r="I784" s="31"/>
      <c r="J784" s="34" t="str">
        <f>IF(ISNUMBER(A784),INDEX(Настройки!$K$8:$K$19,MONTH(A784))&amp;" "&amp;YEAR(A784),"")</f>
        <v/>
      </c>
      <c r="K784" s="35" t="str">
        <f>IF(C784="","",IFERROR(INDEX(Категории!$B$5:$B$47,MATCH(C784,Категории!$A$5:$A$47,0)),"?"))</f>
        <v/>
      </c>
      <c r="L784" s="34" t="str">
        <f>IF(C784="","",IFERROR(INDEX(Категории!$C$5:$C$47,MATCH(C784,Категории!$A$5:$A$47,0)),"?"))</f>
        <v/>
      </c>
      <c r="M784" s="34" t="str">
        <f>IF(AND(A784="",B784="",C784="",D784=""),"",IF(A784="","! нет даты",IF(NOT(ISNUMBER(A784)),"! дата текстом",IF(YEAR(A784)&lt;&gt;Настройки!$B$4,"! другой год",IF(C784="","! нет категории",IF(K784="?","! категории нет в списке",IF(D784="","! нет суммы",IF(NOT(ISNUMBER(D784)),"! сумма текстом",IF(COUNTIFS($A$6:A784,A784,$C$6:C784,C784,$D$6:D784,D784,$B$6:B784,B784)&gt;1,"! возможен дубль","ok")))))))))</f>
        <v/>
      </c>
    </row>
    <row r="785" spans="1:13" ht="15" customHeight="1">
      <c r="A785" s="30"/>
      <c r="B785" s="31"/>
      <c r="C785" s="32"/>
      <c r="D785" s="33"/>
      <c r="E785" s="32"/>
      <c r="F785" s="32"/>
      <c r="G785" s="32"/>
      <c r="H785" s="32"/>
      <c r="I785" s="31"/>
      <c r="J785" s="34" t="str">
        <f>IF(ISNUMBER(A785),INDEX(Настройки!$K$8:$K$19,MONTH(A785))&amp;" "&amp;YEAR(A785),"")</f>
        <v/>
      </c>
      <c r="K785" s="35" t="str">
        <f>IF(C785="","",IFERROR(INDEX(Категории!$B$5:$B$47,MATCH(C785,Категории!$A$5:$A$47,0)),"?"))</f>
        <v/>
      </c>
      <c r="L785" s="34" t="str">
        <f>IF(C785="","",IFERROR(INDEX(Категории!$C$5:$C$47,MATCH(C785,Категории!$A$5:$A$47,0)),"?"))</f>
        <v/>
      </c>
      <c r="M785" s="34" t="str">
        <f>IF(AND(A785="",B785="",C785="",D785=""),"",IF(A785="","! нет даты",IF(NOT(ISNUMBER(A785)),"! дата текстом",IF(YEAR(A785)&lt;&gt;Настройки!$B$4,"! другой год",IF(C785="","! нет категории",IF(K785="?","! категории нет в списке",IF(D785="","! нет суммы",IF(NOT(ISNUMBER(D785)),"! сумма текстом",IF(COUNTIFS($A$6:A785,A785,$C$6:C785,C785,$D$6:D785,D785,$B$6:B785,B785)&gt;1,"! возможен дубль","ok")))))))))</f>
        <v/>
      </c>
    </row>
    <row r="786" spans="1:13" ht="15" customHeight="1">
      <c r="A786" s="30"/>
      <c r="B786" s="31"/>
      <c r="C786" s="32"/>
      <c r="D786" s="33"/>
      <c r="E786" s="32"/>
      <c r="F786" s="32"/>
      <c r="G786" s="32"/>
      <c r="H786" s="32"/>
      <c r="I786" s="31"/>
      <c r="J786" s="34" t="str">
        <f>IF(ISNUMBER(A786),INDEX(Настройки!$K$8:$K$19,MONTH(A786))&amp;" "&amp;YEAR(A786),"")</f>
        <v/>
      </c>
      <c r="K786" s="35" t="str">
        <f>IF(C786="","",IFERROR(INDEX(Категории!$B$5:$B$47,MATCH(C786,Категории!$A$5:$A$47,0)),"?"))</f>
        <v/>
      </c>
      <c r="L786" s="34" t="str">
        <f>IF(C786="","",IFERROR(INDEX(Категории!$C$5:$C$47,MATCH(C786,Категории!$A$5:$A$47,0)),"?"))</f>
        <v/>
      </c>
      <c r="M786" s="34" t="str">
        <f>IF(AND(A786="",B786="",C786="",D786=""),"",IF(A786="","! нет даты",IF(NOT(ISNUMBER(A786)),"! дата текстом",IF(YEAR(A786)&lt;&gt;Настройки!$B$4,"! другой год",IF(C786="","! нет категории",IF(K786="?","! категории нет в списке",IF(D786="","! нет суммы",IF(NOT(ISNUMBER(D786)),"! сумма текстом",IF(COUNTIFS($A$6:A786,A786,$C$6:C786,C786,$D$6:D786,D786,$B$6:B786,B786)&gt;1,"! возможен дубль","ok")))))))))</f>
        <v/>
      </c>
    </row>
    <row r="787" spans="1:13" ht="15" customHeight="1">
      <c r="A787" s="30"/>
      <c r="B787" s="31"/>
      <c r="C787" s="32"/>
      <c r="D787" s="33"/>
      <c r="E787" s="32"/>
      <c r="F787" s="32"/>
      <c r="G787" s="32"/>
      <c r="H787" s="32"/>
      <c r="I787" s="31"/>
      <c r="J787" s="34" t="str">
        <f>IF(ISNUMBER(A787),INDEX(Настройки!$K$8:$K$19,MONTH(A787))&amp;" "&amp;YEAR(A787),"")</f>
        <v/>
      </c>
      <c r="K787" s="35" t="str">
        <f>IF(C787="","",IFERROR(INDEX(Категории!$B$5:$B$47,MATCH(C787,Категории!$A$5:$A$47,0)),"?"))</f>
        <v/>
      </c>
      <c r="L787" s="34" t="str">
        <f>IF(C787="","",IFERROR(INDEX(Категории!$C$5:$C$47,MATCH(C787,Категории!$A$5:$A$47,0)),"?"))</f>
        <v/>
      </c>
      <c r="M787" s="34" t="str">
        <f>IF(AND(A787="",B787="",C787="",D787=""),"",IF(A787="","! нет даты",IF(NOT(ISNUMBER(A787)),"! дата текстом",IF(YEAR(A787)&lt;&gt;Настройки!$B$4,"! другой год",IF(C787="","! нет категории",IF(K787="?","! категории нет в списке",IF(D787="","! нет суммы",IF(NOT(ISNUMBER(D787)),"! сумма текстом",IF(COUNTIFS($A$6:A787,A787,$C$6:C787,C787,$D$6:D787,D787,$B$6:B787,B787)&gt;1,"! возможен дубль","ok")))))))))</f>
        <v/>
      </c>
    </row>
    <row r="788" spans="1:13" ht="15" customHeight="1">
      <c r="A788" s="30"/>
      <c r="B788" s="31"/>
      <c r="C788" s="32"/>
      <c r="D788" s="33"/>
      <c r="E788" s="32"/>
      <c r="F788" s="32"/>
      <c r="G788" s="32"/>
      <c r="H788" s="32"/>
      <c r="I788" s="31"/>
      <c r="J788" s="34" t="str">
        <f>IF(ISNUMBER(A788),INDEX(Настройки!$K$8:$K$19,MONTH(A788))&amp;" "&amp;YEAR(A788),"")</f>
        <v/>
      </c>
      <c r="K788" s="35" t="str">
        <f>IF(C788="","",IFERROR(INDEX(Категории!$B$5:$B$47,MATCH(C788,Категории!$A$5:$A$47,0)),"?"))</f>
        <v/>
      </c>
      <c r="L788" s="34" t="str">
        <f>IF(C788="","",IFERROR(INDEX(Категории!$C$5:$C$47,MATCH(C788,Категории!$A$5:$A$47,0)),"?"))</f>
        <v/>
      </c>
      <c r="M788" s="34" t="str">
        <f>IF(AND(A788="",B788="",C788="",D788=""),"",IF(A788="","! нет даты",IF(NOT(ISNUMBER(A788)),"! дата текстом",IF(YEAR(A788)&lt;&gt;Настройки!$B$4,"! другой год",IF(C788="","! нет категории",IF(K788="?","! категории нет в списке",IF(D788="","! нет суммы",IF(NOT(ISNUMBER(D788)),"! сумма текстом",IF(COUNTIFS($A$6:A788,A788,$C$6:C788,C788,$D$6:D788,D788,$B$6:B788,B788)&gt;1,"! возможен дубль","ok")))))))))</f>
        <v/>
      </c>
    </row>
    <row r="789" spans="1:13" ht="15" customHeight="1">
      <c r="A789" s="30"/>
      <c r="B789" s="31"/>
      <c r="C789" s="32"/>
      <c r="D789" s="33"/>
      <c r="E789" s="32"/>
      <c r="F789" s="32"/>
      <c r="G789" s="32"/>
      <c r="H789" s="32"/>
      <c r="I789" s="31"/>
      <c r="J789" s="34" t="str">
        <f>IF(ISNUMBER(A789),INDEX(Настройки!$K$8:$K$19,MONTH(A789))&amp;" "&amp;YEAR(A789),"")</f>
        <v/>
      </c>
      <c r="K789" s="35" t="str">
        <f>IF(C789="","",IFERROR(INDEX(Категории!$B$5:$B$47,MATCH(C789,Категории!$A$5:$A$47,0)),"?"))</f>
        <v/>
      </c>
      <c r="L789" s="34" t="str">
        <f>IF(C789="","",IFERROR(INDEX(Категории!$C$5:$C$47,MATCH(C789,Категории!$A$5:$A$47,0)),"?"))</f>
        <v/>
      </c>
      <c r="M789" s="34" t="str">
        <f>IF(AND(A789="",B789="",C789="",D789=""),"",IF(A789="","! нет даты",IF(NOT(ISNUMBER(A789)),"! дата текстом",IF(YEAR(A789)&lt;&gt;Настройки!$B$4,"! другой год",IF(C789="","! нет категории",IF(K789="?","! категории нет в списке",IF(D789="","! нет суммы",IF(NOT(ISNUMBER(D789)),"! сумма текстом",IF(COUNTIFS($A$6:A789,A789,$C$6:C789,C789,$D$6:D789,D789,$B$6:B789,B789)&gt;1,"! возможен дубль","ok")))))))))</f>
        <v/>
      </c>
    </row>
    <row r="790" spans="1:13" ht="15" customHeight="1">
      <c r="A790" s="30"/>
      <c r="B790" s="31"/>
      <c r="C790" s="32"/>
      <c r="D790" s="33"/>
      <c r="E790" s="32"/>
      <c r="F790" s="32"/>
      <c r="G790" s="32"/>
      <c r="H790" s="32"/>
      <c r="I790" s="31"/>
      <c r="J790" s="34" t="str">
        <f>IF(ISNUMBER(A790),INDEX(Настройки!$K$8:$K$19,MONTH(A790))&amp;" "&amp;YEAR(A790),"")</f>
        <v/>
      </c>
      <c r="K790" s="35" t="str">
        <f>IF(C790="","",IFERROR(INDEX(Категории!$B$5:$B$47,MATCH(C790,Категории!$A$5:$A$47,0)),"?"))</f>
        <v/>
      </c>
      <c r="L790" s="34" t="str">
        <f>IF(C790="","",IFERROR(INDEX(Категории!$C$5:$C$47,MATCH(C790,Категории!$A$5:$A$47,0)),"?"))</f>
        <v/>
      </c>
      <c r="M790" s="34" t="str">
        <f>IF(AND(A790="",B790="",C790="",D790=""),"",IF(A790="","! нет даты",IF(NOT(ISNUMBER(A790)),"! дата текстом",IF(YEAR(A790)&lt;&gt;Настройки!$B$4,"! другой год",IF(C790="","! нет категории",IF(K790="?","! категории нет в списке",IF(D790="","! нет суммы",IF(NOT(ISNUMBER(D790)),"! сумма текстом",IF(COUNTIFS($A$6:A790,A790,$C$6:C790,C790,$D$6:D790,D790,$B$6:B790,B790)&gt;1,"! возможен дубль","ok")))))))))</f>
        <v/>
      </c>
    </row>
    <row r="791" spans="1:13" ht="15" customHeight="1">
      <c r="A791" s="30"/>
      <c r="B791" s="31"/>
      <c r="C791" s="32"/>
      <c r="D791" s="33"/>
      <c r="E791" s="32"/>
      <c r="F791" s="32"/>
      <c r="G791" s="32"/>
      <c r="H791" s="32"/>
      <c r="I791" s="31"/>
      <c r="J791" s="34" t="str">
        <f>IF(ISNUMBER(A791),INDEX(Настройки!$K$8:$K$19,MONTH(A791))&amp;" "&amp;YEAR(A791),"")</f>
        <v/>
      </c>
      <c r="K791" s="35" t="str">
        <f>IF(C791="","",IFERROR(INDEX(Категории!$B$5:$B$47,MATCH(C791,Категории!$A$5:$A$47,0)),"?"))</f>
        <v/>
      </c>
      <c r="L791" s="34" t="str">
        <f>IF(C791="","",IFERROR(INDEX(Категории!$C$5:$C$47,MATCH(C791,Категории!$A$5:$A$47,0)),"?"))</f>
        <v/>
      </c>
      <c r="M791" s="34" t="str">
        <f>IF(AND(A791="",B791="",C791="",D791=""),"",IF(A791="","! нет даты",IF(NOT(ISNUMBER(A791)),"! дата текстом",IF(YEAR(A791)&lt;&gt;Настройки!$B$4,"! другой год",IF(C791="","! нет категории",IF(K791="?","! категории нет в списке",IF(D791="","! нет суммы",IF(NOT(ISNUMBER(D791)),"! сумма текстом",IF(COUNTIFS($A$6:A791,A791,$C$6:C791,C791,$D$6:D791,D791,$B$6:B791,B791)&gt;1,"! возможен дубль","ok")))))))))</f>
        <v/>
      </c>
    </row>
    <row r="792" spans="1:13" ht="15" customHeight="1">
      <c r="A792" s="30"/>
      <c r="B792" s="31"/>
      <c r="C792" s="32"/>
      <c r="D792" s="33"/>
      <c r="E792" s="32"/>
      <c r="F792" s="32"/>
      <c r="G792" s="32"/>
      <c r="H792" s="32"/>
      <c r="I792" s="31"/>
      <c r="J792" s="34" t="str">
        <f>IF(ISNUMBER(A792),INDEX(Настройки!$K$8:$K$19,MONTH(A792))&amp;" "&amp;YEAR(A792),"")</f>
        <v/>
      </c>
      <c r="K792" s="35" t="str">
        <f>IF(C792="","",IFERROR(INDEX(Категории!$B$5:$B$47,MATCH(C792,Категории!$A$5:$A$47,0)),"?"))</f>
        <v/>
      </c>
      <c r="L792" s="34" t="str">
        <f>IF(C792="","",IFERROR(INDEX(Категории!$C$5:$C$47,MATCH(C792,Категории!$A$5:$A$47,0)),"?"))</f>
        <v/>
      </c>
      <c r="M792" s="34" t="str">
        <f>IF(AND(A792="",B792="",C792="",D792=""),"",IF(A792="","! нет даты",IF(NOT(ISNUMBER(A792)),"! дата текстом",IF(YEAR(A792)&lt;&gt;Настройки!$B$4,"! другой год",IF(C792="","! нет категории",IF(K792="?","! категории нет в списке",IF(D792="","! нет суммы",IF(NOT(ISNUMBER(D792)),"! сумма текстом",IF(COUNTIFS($A$6:A792,A792,$C$6:C792,C792,$D$6:D792,D792,$B$6:B792,B792)&gt;1,"! возможен дубль","ok")))))))))</f>
        <v/>
      </c>
    </row>
    <row r="793" spans="1:13" ht="15" customHeight="1">
      <c r="A793" s="30"/>
      <c r="B793" s="31"/>
      <c r="C793" s="32"/>
      <c r="D793" s="33"/>
      <c r="E793" s="32"/>
      <c r="F793" s="32"/>
      <c r="G793" s="32"/>
      <c r="H793" s="32"/>
      <c r="I793" s="31"/>
      <c r="J793" s="34" t="str">
        <f>IF(ISNUMBER(A793),INDEX(Настройки!$K$8:$K$19,MONTH(A793))&amp;" "&amp;YEAR(A793),"")</f>
        <v/>
      </c>
      <c r="K793" s="35" t="str">
        <f>IF(C793="","",IFERROR(INDEX(Категории!$B$5:$B$47,MATCH(C793,Категории!$A$5:$A$47,0)),"?"))</f>
        <v/>
      </c>
      <c r="L793" s="34" t="str">
        <f>IF(C793="","",IFERROR(INDEX(Категории!$C$5:$C$47,MATCH(C793,Категории!$A$5:$A$47,0)),"?"))</f>
        <v/>
      </c>
      <c r="M793" s="34" t="str">
        <f>IF(AND(A793="",B793="",C793="",D793=""),"",IF(A793="","! нет даты",IF(NOT(ISNUMBER(A793)),"! дата текстом",IF(YEAR(A793)&lt;&gt;Настройки!$B$4,"! другой год",IF(C793="","! нет категории",IF(K793="?","! категории нет в списке",IF(D793="","! нет суммы",IF(NOT(ISNUMBER(D793)),"! сумма текстом",IF(COUNTIFS($A$6:A793,A793,$C$6:C793,C793,$D$6:D793,D793,$B$6:B793,B793)&gt;1,"! возможен дубль","ok")))))))))</f>
        <v/>
      </c>
    </row>
    <row r="794" spans="1:13" ht="15" customHeight="1">
      <c r="A794" s="30"/>
      <c r="B794" s="31"/>
      <c r="C794" s="32"/>
      <c r="D794" s="33"/>
      <c r="E794" s="32"/>
      <c r="F794" s="32"/>
      <c r="G794" s="32"/>
      <c r="H794" s="32"/>
      <c r="I794" s="31"/>
      <c r="J794" s="34" t="str">
        <f>IF(ISNUMBER(A794),INDEX(Настройки!$K$8:$K$19,MONTH(A794))&amp;" "&amp;YEAR(A794),"")</f>
        <v/>
      </c>
      <c r="K794" s="35" t="str">
        <f>IF(C794="","",IFERROR(INDEX(Категории!$B$5:$B$47,MATCH(C794,Категории!$A$5:$A$47,0)),"?"))</f>
        <v/>
      </c>
      <c r="L794" s="34" t="str">
        <f>IF(C794="","",IFERROR(INDEX(Категории!$C$5:$C$47,MATCH(C794,Категории!$A$5:$A$47,0)),"?"))</f>
        <v/>
      </c>
      <c r="M794" s="34" t="str">
        <f>IF(AND(A794="",B794="",C794="",D794=""),"",IF(A794="","! нет даты",IF(NOT(ISNUMBER(A794)),"! дата текстом",IF(YEAR(A794)&lt;&gt;Настройки!$B$4,"! другой год",IF(C794="","! нет категории",IF(K794="?","! категории нет в списке",IF(D794="","! нет суммы",IF(NOT(ISNUMBER(D794)),"! сумма текстом",IF(COUNTIFS($A$6:A794,A794,$C$6:C794,C794,$D$6:D794,D794,$B$6:B794,B794)&gt;1,"! возможен дубль","ok")))))))))</f>
        <v/>
      </c>
    </row>
    <row r="795" spans="1:13" ht="15" customHeight="1">
      <c r="A795" s="30"/>
      <c r="B795" s="31"/>
      <c r="C795" s="32"/>
      <c r="D795" s="33"/>
      <c r="E795" s="32"/>
      <c r="F795" s="32"/>
      <c r="G795" s="32"/>
      <c r="H795" s="32"/>
      <c r="I795" s="31"/>
      <c r="J795" s="34" t="str">
        <f>IF(ISNUMBER(A795),INDEX(Настройки!$K$8:$K$19,MONTH(A795))&amp;" "&amp;YEAR(A795),"")</f>
        <v/>
      </c>
      <c r="K795" s="35" t="str">
        <f>IF(C795="","",IFERROR(INDEX(Категории!$B$5:$B$47,MATCH(C795,Категории!$A$5:$A$47,0)),"?"))</f>
        <v/>
      </c>
      <c r="L795" s="34" t="str">
        <f>IF(C795="","",IFERROR(INDEX(Категории!$C$5:$C$47,MATCH(C795,Категории!$A$5:$A$47,0)),"?"))</f>
        <v/>
      </c>
      <c r="M795" s="34" t="str">
        <f>IF(AND(A795="",B795="",C795="",D795=""),"",IF(A795="","! нет даты",IF(NOT(ISNUMBER(A795)),"! дата текстом",IF(YEAR(A795)&lt;&gt;Настройки!$B$4,"! другой год",IF(C795="","! нет категории",IF(K795="?","! категории нет в списке",IF(D795="","! нет суммы",IF(NOT(ISNUMBER(D795)),"! сумма текстом",IF(COUNTIFS($A$6:A795,A795,$C$6:C795,C795,$D$6:D795,D795,$B$6:B795,B795)&gt;1,"! возможен дубль","ok")))))))))</f>
        <v/>
      </c>
    </row>
    <row r="796" spans="1:13" ht="15" customHeight="1">
      <c r="A796" s="30"/>
      <c r="B796" s="31"/>
      <c r="C796" s="32"/>
      <c r="D796" s="33"/>
      <c r="E796" s="32"/>
      <c r="F796" s="32"/>
      <c r="G796" s="32"/>
      <c r="H796" s="32"/>
      <c r="I796" s="31"/>
      <c r="J796" s="34" t="str">
        <f>IF(ISNUMBER(A796),INDEX(Настройки!$K$8:$K$19,MONTH(A796))&amp;" "&amp;YEAR(A796),"")</f>
        <v/>
      </c>
      <c r="K796" s="35" t="str">
        <f>IF(C796="","",IFERROR(INDEX(Категории!$B$5:$B$47,MATCH(C796,Категории!$A$5:$A$47,0)),"?"))</f>
        <v/>
      </c>
      <c r="L796" s="34" t="str">
        <f>IF(C796="","",IFERROR(INDEX(Категории!$C$5:$C$47,MATCH(C796,Категории!$A$5:$A$47,0)),"?"))</f>
        <v/>
      </c>
      <c r="M796" s="34" t="str">
        <f>IF(AND(A796="",B796="",C796="",D796=""),"",IF(A796="","! нет даты",IF(NOT(ISNUMBER(A796)),"! дата текстом",IF(YEAR(A796)&lt;&gt;Настройки!$B$4,"! другой год",IF(C796="","! нет категории",IF(K796="?","! категории нет в списке",IF(D796="","! нет суммы",IF(NOT(ISNUMBER(D796)),"! сумма текстом",IF(COUNTIFS($A$6:A796,A796,$C$6:C796,C796,$D$6:D796,D796,$B$6:B796,B796)&gt;1,"! возможен дубль","ok")))))))))</f>
        <v/>
      </c>
    </row>
    <row r="797" spans="1:13" ht="15" customHeight="1">
      <c r="A797" s="30"/>
      <c r="B797" s="31"/>
      <c r="C797" s="32"/>
      <c r="D797" s="33"/>
      <c r="E797" s="32"/>
      <c r="F797" s="32"/>
      <c r="G797" s="32"/>
      <c r="H797" s="32"/>
      <c r="I797" s="31"/>
      <c r="J797" s="34" t="str">
        <f>IF(ISNUMBER(A797),INDEX(Настройки!$K$8:$K$19,MONTH(A797))&amp;" "&amp;YEAR(A797),"")</f>
        <v/>
      </c>
      <c r="K797" s="35" t="str">
        <f>IF(C797="","",IFERROR(INDEX(Категории!$B$5:$B$47,MATCH(C797,Категории!$A$5:$A$47,0)),"?"))</f>
        <v/>
      </c>
      <c r="L797" s="34" t="str">
        <f>IF(C797="","",IFERROR(INDEX(Категории!$C$5:$C$47,MATCH(C797,Категории!$A$5:$A$47,0)),"?"))</f>
        <v/>
      </c>
      <c r="M797" s="34" t="str">
        <f>IF(AND(A797="",B797="",C797="",D797=""),"",IF(A797="","! нет даты",IF(NOT(ISNUMBER(A797)),"! дата текстом",IF(YEAR(A797)&lt;&gt;Настройки!$B$4,"! другой год",IF(C797="","! нет категории",IF(K797="?","! категории нет в списке",IF(D797="","! нет суммы",IF(NOT(ISNUMBER(D797)),"! сумма текстом",IF(COUNTIFS($A$6:A797,A797,$C$6:C797,C797,$D$6:D797,D797,$B$6:B797,B797)&gt;1,"! возможен дубль","ok")))))))))</f>
        <v/>
      </c>
    </row>
    <row r="798" spans="1:13" ht="15" customHeight="1">
      <c r="A798" s="30"/>
      <c r="B798" s="31"/>
      <c r="C798" s="32"/>
      <c r="D798" s="33"/>
      <c r="E798" s="32"/>
      <c r="F798" s="32"/>
      <c r="G798" s="32"/>
      <c r="H798" s="32"/>
      <c r="I798" s="31"/>
      <c r="J798" s="34" t="str">
        <f>IF(ISNUMBER(A798),INDEX(Настройки!$K$8:$K$19,MONTH(A798))&amp;" "&amp;YEAR(A798),"")</f>
        <v/>
      </c>
      <c r="K798" s="35" t="str">
        <f>IF(C798="","",IFERROR(INDEX(Категории!$B$5:$B$47,MATCH(C798,Категории!$A$5:$A$47,0)),"?"))</f>
        <v/>
      </c>
      <c r="L798" s="34" t="str">
        <f>IF(C798="","",IFERROR(INDEX(Категории!$C$5:$C$47,MATCH(C798,Категории!$A$5:$A$47,0)),"?"))</f>
        <v/>
      </c>
      <c r="M798" s="34" t="str">
        <f>IF(AND(A798="",B798="",C798="",D798=""),"",IF(A798="","! нет даты",IF(NOT(ISNUMBER(A798)),"! дата текстом",IF(YEAR(A798)&lt;&gt;Настройки!$B$4,"! другой год",IF(C798="","! нет категории",IF(K798="?","! категории нет в списке",IF(D798="","! нет суммы",IF(NOT(ISNUMBER(D798)),"! сумма текстом",IF(COUNTIFS($A$6:A798,A798,$C$6:C798,C798,$D$6:D798,D798,$B$6:B798,B798)&gt;1,"! возможен дубль","ok")))))))))</f>
        <v/>
      </c>
    </row>
    <row r="799" spans="1:13" ht="15" customHeight="1">
      <c r="A799" s="30"/>
      <c r="B799" s="31"/>
      <c r="C799" s="32"/>
      <c r="D799" s="33"/>
      <c r="E799" s="32"/>
      <c r="F799" s="32"/>
      <c r="G799" s="32"/>
      <c r="H799" s="32"/>
      <c r="I799" s="31"/>
      <c r="J799" s="34" t="str">
        <f>IF(ISNUMBER(A799),INDEX(Настройки!$K$8:$K$19,MONTH(A799))&amp;" "&amp;YEAR(A799),"")</f>
        <v/>
      </c>
      <c r="K799" s="35" t="str">
        <f>IF(C799="","",IFERROR(INDEX(Категории!$B$5:$B$47,MATCH(C799,Категории!$A$5:$A$47,0)),"?"))</f>
        <v/>
      </c>
      <c r="L799" s="34" t="str">
        <f>IF(C799="","",IFERROR(INDEX(Категории!$C$5:$C$47,MATCH(C799,Категории!$A$5:$A$47,0)),"?"))</f>
        <v/>
      </c>
      <c r="M799" s="34" t="str">
        <f>IF(AND(A799="",B799="",C799="",D799=""),"",IF(A799="","! нет даты",IF(NOT(ISNUMBER(A799)),"! дата текстом",IF(YEAR(A799)&lt;&gt;Настройки!$B$4,"! другой год",IF(C799="","! нет категории",IF(K799="?","! категории нет в списке",IF(D799="","! нет суммы",IF(NOT(ISNUMBER(D799)),"! сумма текстом",IF(COUNTIFS($A$6:A799,A799,$C$6:C799,C799,$D$6:D799,D799,$B$6:B799,B799)&gt;1,"! возможен дубль","ok")))))))))</f>
        <v/>
      </c>
    </row>
    <row r="800" spans="1:13" ht="15" customHeight="1">
      <c r="A800" s="30"/>
      <c r="B800" s="31"/>
      <c r="C800" s="32"/>
      <c r="D800" s="33"/>
      <c r="E800" s="32"/>
      <c r="F800" s="32"/>
      <c r="G800" s="32"/>
      <c r="H800" s="32"/>
      <c r="I800" s="31"/>
      <c r="J800" s="34" t="str">
        <f>IF(ISNUMBER(A800),INDEX(Настройки!$K$8:$K$19,MONTH(A800))&amp;" "&amp;YEAR(A800),"")</f>
        <v/>
      </c>
      <c r="K800" s="35" t="str">
        <f>IF(C800="","",IFERROR(INDEX(Категории!$B$5:$B$47,MATCH(C800,Категории!$A$5:$A$47,0)),"?"))</f>
        <v/>
      </c>
      <c r="L800" s="34" t="str">
        <f>IF(C800="","",IFERROR(INDEX(Категории!$C$5:$C$47,MATCH(C800,Категории!$A$5:$A$47,0)),"?"))</f>
        <v/>
      </c>
      <c r="M800" s="34" t="str">
        <f>IF(AND(A800="",B800="",C800="",D800=""),"",IF(A800="","! нет даты",IF(NOT(ISNUMBER(A800)),"! дата текстом",IF(YEAR(A800)&lt;&gt;Настройки!$B$4,"! другой год",IF(C800="","! нет категории",IF(K800="?","! категории нет в списке",IF(D800="","! нет суммы",IF(NOT(ISNUMBER(D800)),"! сумма текстом",IF(COUNTIFS($A$6:A800,A800,$C$6:C800,C800,$D$6:D800,D800,$B$6:B800,B800)&gt;1,"! возможен дубль","ok")))))))))</f>
        <v/>
      </c>
    </row>
    <row r="801" spans="1:13" ht="15" customHeight="1">
      <c r="A801" s="30"/>
      <c r="B801" s="31"/>
      <c r="C801" s="32"/>
      <c r="D801" s="33"/>
      <c r="E801" s="32"/>
      <c r="F801" s="32"/>
      <c r="G801" s="32"/>
      <c r="H801" s="32"/>
      <c r="I801" s="31"/>
      <c r="J801" s="34" t="str">
        <f>IF(ISNUMBER(A801),INDEX(Настройки!$K$8:$K$19,MONTH(A801))&amp;" "&amp;YEAR(A801),"")</f>
        <v/>
      </c>
      <c r="K801" s="35" t="str">
        <f>IF(C801="","",IFERROR(INDEX(Категории!$B$5:$B$47,MATCH(C801,Категории!$A$5:$A$47,0)),"?"))</f>
        <v/>
      </c>
      <c r="L801" s="34" t="str">
        <f>IF(C801="","",IFERROR(INDEX(Категории!$C$5:$C$47,MATCH(C801,Категории!$A$5:$A$47,0)),"?"))</f>
        <v/>
      </c>
      <c r="M801" s="34" t="str">
        <f>IF(AND(A801="",B801="",C801="",D801=""),"",IF(A801="","! нет даты",IF(NOT(ISNUMBER(A801)),"! дата текстом",IF(YEAR(A801)&lt;&gt;Настройки!$B$4,"! другой год",IF(C801="","! нет категории",IF(K801="?","! категории нет в списке",IF(D801="","! нет суммы",IF(NOT(ISNUMBER(D801)),"! сумма текстом",IF(COUNTIFS($A$6:A801,A801,$C$6:C801,C801,$D$6:D801,D801,$B$6:B801,B801)&gt;1,"! возможен дубль","ok")))))))))</f>
        <v/>
      </c>
    </row>
    <row r="802" spans="1:13" ht="15" customHeight="1">
      <c r="A802" s="30"/>
      <c r="B802" s="31"/>
      <c r="C802" s="32"/>
      <c r="D802" s="33"/>
      <c r="E802" s="32"/>
      <c r="F802" s="32"/>
      <c r="G802" s="32"/>
      <c r="H802" s="32"/>
      <c r="I802" s="31"/>
      <c r="J802" s="34" t="str">
        <f>IF(ISNUMBER(A802),INDEX(Настройки!$K$8:$K$19,MONTH(A802))&amp;" "&amp;YEAR(A802),"")</f>
        <v/>
      </c>
      <c r="K802" s="35" t="str">
        <f>IF(C802="","",IFERROR(INDEX(Категории!$B$5:$B$47,MATCH(C802,Категории!$A$5:$A$47,0)),"?"))</f>
        <v/>
      </c>
      <c r="L802" s="34" t="str">
        <f>IF(C802="","",IFERROR(INDEX(Категории!$C$5:$C$47,MATCH(C802,Категории!$A$5:$A$47,0)),"?"))</f>
        <v/>
      </c>
      <c r="M802" s="34" t="str">
        <f>IF(AND(A802="",B802="",C802="",D802=""),"",IF(A802="","! нет даты",IF(NOT(ISNUMBER(A802)),"! дата текстом",IF(YEAR(A802)&lt;&gt;Настройки!$B$4,"! другой год",IF(C802="","! нет категории",IF(K802="?","! категории нет в списке",IF(D802="","! нет суммы",IF(NOT(ISNUMBER(D802)),"! сумма текстом",IF(COUNTIFS($A$6:A802,A802,$C$6:C802,C802,$D$6:D802,D802,$B$6:B802,B802)&gt;1,"! возможен дубль","ok")))))))))</f>
        <v/>
      </c>
    </row>
    <row r="803" spans="1:13" ht="15" customHeight="1">
      <c r="A803" s="30"/>
      <c r="B803" s="31"/>
      <c r="C803" s="32"/>
      <c r="D803" s="33"/>
      <c r="E803" s="32"/>
      <c r="F803" s="32"/>
      <c r="G803" s="32"/>
      <c r="H803" s="32"/>
      <c r="I803" s="31"/>
      <c r="J803" s="34" t="str">
        <f>IF(ISNUMBER(A803),INDEX(Настройки!$K$8:$K$19,MONTH(A803))&amp;" "&amp;YEAR(A803),"")</f>
        <v/>
      </c>
      <c r="K803" s="35" t="str">
        <f>IF(C803="","",IFERROR(INDEX(Категории!$B$5:$B$47,MATCH(C803,Категории!$A$5:$A$47,0)),"?"))</f>
        <v/>
      </c>
      <c r="L803" s="34" t="str">
        <f>IF(C803="","",IFERROR(INDEX(Категории!$C$5:$C$47,MATCH(C803,Категории!$A$5:$A$47,0)),"?"))</f>
        <v/>
      </c>
      <c r="M803" s="34" t="str">
        <f>IF(AND(A803="",B803="",C803="",D803=""),"",IF(A803="","! нет даты",IF(NOT(ISNUMBER(A803)),"! дата текстом",IF(YEAR(A803)&lt;&gt;Настройки!$B$4,"! другой год",IF(C803="","! нет категории",IF(K803="?","! категории нет в списке",IF(D803="","! нет суммы",IF(NOT(ISNUMBER(D803)),"! сумма текстом",IF(COUNTIFS($A$6:A803,A803,$C$6:C803,C803,$D$6:D803,D803,$B$6:B803,B803)&gt;1,"! возможен дубль","ok")))))))))</f>
        <v/>
      </c>
    </row>
    <row r="804" spans="1:13" ht="15" customHeight="1">
      <c r="A804" s="30"/>
      <c r="B804" s="31"/>
      <c r="C804" s="32"/>
      <c r="D804" s="33"/>
      <c r="E804" s="32"/>
      <c r="F804" s="32"/>
      <c r="G804" s="32"/>
      <c r="H804" s="32"/>
      <c r="I804" s="31"/>
      <c r="J804" s="34" t="str">
        <f>IF(ISNUMBER(A804),INDEX(Настройки!$K$8:$K$19,MONTH(A804))&amp;" "&amp;YEAR(A804),"")</f>
        <v/>
      </c>
      <c r="K804" s="35" t="str">
        <f>IF(C804="","",IFERROR(INDEX(Категории!$B$5:$B$47,MATCH(C804,Категории!$A$5:$A$47,0)),"?"))</f>
        <v/>
      </c>
      <c r="L804" s="34" t="str">
        <f>IF(C804="","",IFERROR(INDEX(Категории!$C$5:$C$47,MATCH(C804,Категории!$A$5:$A$47,0)),"?"))</f>
        <v/>
      </c>
      <c r="M804" s="34" t="str">
        <f>IF(AND(A804="",B804="",C804="",D804=""),"",IF(A804="","! нет даты",IF(NOT(ISNUMBER(A804)),"! дата текстом",IF(YEAR(A804)&lt;&gt;Настройки!$B$4,"! другой год",IF(C804="","! нет категории",IF(K804="?","! категории нет в списке",IF(D804="","! нет суммы",IF(NOT(ISNUMBER(D804)),"! сумма текстом",IF(COUNTIFS($A$6:A804,A804,$C$6:C804,C804,$D$6:D804,D804,$B$6:B804,B804)&gt;1,"! возможен дубль","ok")))))))))</f>
        <v/>
      </c>
    </row>
    <row r="805" spans="1:13" ht="15" customHeight="1">
      <c r="A805" s="30"/>
      <c r="B805" s="31"/>
      <c r="C805" s="32"/>
      <c r="D805" s="33"/>
      <c r="E805" s="32"/>
      <c r="F805" s="32"/>
      <c r="G805" s="32"/>
      <c r="H805" s="32"/>
      <c r="I805" s="31"/>
      <c r="J805" s="34" t="str">
        <f>IF(ISNUMBER(A805),INDEX(Настройки!$K$8:$K$19,MONTH(A805))&amp;" "&amp;YEAR(A805),"")</f>
        <v/>
      </c>
      <c r="K805" s="35" t="str">
        <f>IF(C805="","",IFERROR(INDEX(Категории!$B$5:$B$47,MATCH(C805,Категории!$A$5:$A$47,0)),"?"))</f>
        <v/>
      </c>
      <c r="L805" s="34" t="str">
        <f>IF(C805="","",IFERROR(INDEX(Категории!$C$5:$C$47,MATCH(C805,Категории!$A$5:$A$47,0)),"?"))</f>
        <v/>
      </c>
      <c r="M805" s="34" t="str">
        <f>IF(AND(A805="",B805="",C805="",D805=""),"",IF(A805="","! нет даты",IF(NOT(ISNUMBER(A805)),"! дата текстом",IF(YEAR(A805)&lt;&gt;Настройки!$B$4,"! другой год",IF(C805="","! нет категории",IF(K805="?","! категории нет в списке",IF(D805="","! нет суммы",IF(NOT(ISNUMBER(D805)),"! сумма текстом",IF(COUNTIFS($A$6:A805,A805,$C$6:C805,C805,$D$6:D805,D805,$B$6:B805,B805)&gt;1,"! возможен дубль","ok")))))))))</f>
        <v/>
      </c>
    </row>
    <row r="806" spans="1:13" ht="15" customHeight="1">
      <c r="A806" s="30"/>
      <c r="B806" s="31"/>
      <c r="C806" s="32"/>
      <c r="D806" s="33"/>
      <c r="E806" s="32"/>
      <c r="F806" s="32"/>
      <c r="G806" s="32"/>
      <c r="H806" s="32"/>
      <c r="I806" s="31"/>
      <c r="J806" s="34" t="str">
        <f>IF(ISNUMBER(A806),INDEX(Настройки!$K$8:$K$19,MONTH(A806))&amp;" "&amp;YEAR(A806),"")</f>
        <v/>
      </c>
      <c r="K806" s="35" t="str">
        <f>IF(C806="","",IFERROR(INDEX(Категории!$B$5:$B$47,MATCH(C806,Категории!$A$5:$A$47,0)),"?"))</f>
        <v/>
      </c>
      <c r="L806" s="34" t="str">
        <f>IF(C806="","",IFERROR(INDEX(Категории!$C$5:$C$47,MATCH(C806,Категории!$A$5:$A$47,0)),"?"))</f>
        <v/>
      </c>
      <c r="M806" s="34" t="str">
        <f>IF(AND(A806="",B806="",C806="",D806=""),"",IF(A806="","! нет даты",IF(NOT(ISNUMBER(A806)),"! дата текстом",IF(YEAR(A806)&lt;&gt;Настройки!$B$4,"! другой год",IF(C806="","! нет категории",IF(K806="?","! категории нет в списке",IF(D806="","! нет суммы",IF(NOT(ISNUMBER(D806)),"! сумма текстом",IF(COUNTIFS($A$6:A806,A806,$C$6:C806,C806,$D$6:D806,D806,$B$6:B806,B806)&gt;1,"! возможен дубль","ok")))))))))</f>
        <v/>
      </c>
    </row>
    <row r="807" spans="1:13" ht="15" customHeight="1">
      <c r="A807" s="30"/>
      <c r="B807" s="31"/>
      <c r="C807" s="32"/>
      <c r="D807" s="33"/>
      <c r="E807" s="32"/>
      <c r="F807" s="32"/>
      <c r="G807" s="32"/>
      <c r="H807" s="32"/>
      <c r="I807" s="31"/>
      <c r="J807" s="34" t="str">
        <f>IF(ISNUMBER(A807),INDEX(Настройки!$K$8:$K$19,MONTH(A807))&amp;" "&amp;YEAR(A807),"")</f>
        <v/>
      </c>
      <c r="K807" s="35" t="str">
        <f>IF(C807="","",IFERROR(INDEX(Категории!$B$5:$B$47,MATCH(C807,Категории!$A$5:$A$47,0)),"?"))</f>
        <v/>
      </c>
      <c r="L807" s="34" t="str">
        <f>IF(C807="","",IFERROR(INDEX(Категории!$C$5:$C$47,MATCH(C807,Категории!$A$5:$A$47,0)),"?"))</f>
        <v/>
      </c>
      <c r="M807" s="34" t="str">
        <f>IF(AND(A807="",B807="",C807="",D807=""),"",IF(A807="","! нет даты",IF(NOT(ISNUMBER(A807)),"! дата текстом",IF(YEAR(A807)&lt;&gt;Настройки!$B$4,"! другой год",IF(C807="","! нет категории",IF(K807="?","! категории нет в списке",IF(D807="","! нет суммы",IF(NOT(ISNUMBER(D807)),"! сумма текстом",IF(COUNTIFS($A$6:A807,A807,$C$6:C807,C807,$D$6:D807,D807,$B$6:B807,B807)&gt;1,"! возможен дубль","ok")))))))))</f>
        <v/>
      </c>
    </row>
    <row r="808" spans="1:13" ht="15" customHeight="1">
      <c r="A808" s="30"/>
      <c r="B808" s="31"/>
      <c r="C808" s="32"/>
      <c r="D808" s="33"/>
      <c r="E808" s="32"/>
      <c r="F808" s="32"/>
      <c r="G808" s="32"/>
      <c r="H808" s="32"/>
      <c r="I808" s="31"/>
      <c r="J808" s="34" t="str">
        <f>IF(ISNUMBER(A808),INDEX(Настройки!$K$8:$K$19,MONTH(A808))&amp;" "&amp;YEAR(A808),"")</f>
        <v/>
      </c>
      <c r="K808" s="35" t="str">
        <f>IF(C808="","",IFERROR(INDEX(Категории!$B$5:$B$47,MATCH(C808,Категории!$A$5:$A$47,0)),"?"))</f>
        <v/>
      </c>
      <c r="L808" s="34" t="str">
        <f>IF(C808="","",IFERROR(INDEX(Категории!$C$5:$C$47,MATCH(C808,Категории!$A$5:$A$47,0)),"?"))</f>
        <v/>
      </c>
      <c r="M808" s="34" t="str">
        <f>IF(AND(A808="",B808="",C808="",D808=""),"",IF(A808="","! нет даты",IF(NOT(ISNUMBER(A808)),"! дата текстом",IF(YEAR(A808)&lt;&gt;Настройки!$B$4,"! другой год",IF(C808="","! нет категории",IF(K808="?","! категории нет в списке",IF(D808="","! нет суммы",IF(NOT(ISNUMBER(D808)),"! сумма текстом",IF(COUNTIFS($A$6:A808,A808,$C$6:C808,C808,$D$6:D808,D808,$B$6:B808,B808)&gt;1,"! возможен дубль","ok")))))))))</f>
        <v/>
      </c>
    </row>
    <row r="809" spans="1:13" ht="15" customHeight="1">
      <c r="A809" s="30"/>
      <c r="B809" s="31"/>
      <c r="C809" s="32"/>
      <c r="D809" s="33"/>
      <c r="E809" s="32"/>
      <c r="F809" s="32"/>
      <c r="G809" s="32"/>
      <c r="H809" s="32"/>
      <c r="I809" s="31"/>
      <c r="J809" s="34" t="str">
        <f>IF(ISNUMBER(A809),INDEX(Настройки!$K$8:$K$19,MONTH(A809))&amp;" "&amp;YEAR(A809),"")</f>
        <v/>
      </c>
      <c r="K809" s="35" t="str">
        <f>IF(C809="","",IFERROR(INDEX(Категории!$B$5:$B$47,MATCH(C809,Категории!$A$5:$A$47,0)),"?"))</f>
        <v/>
      </c>
      <c r="L809" s="34" t="str">
        <f>IF(C809="","",IFERROR(INDEX(Категории!$C$5:$C$47,MATCH(C809,Категории!$A$5:$A$47,0)),"?"))</f>
        <v/>
      </c>
      <c r="M809" s="34" t="str">
        <f>IF(AND(A809="",B809="",C809="",D809=""),"",IF(A809="","! нет даты",IF(NOT(ISNUMBER(A809)),"! дата текстом",IF(YEAR(A809)&lt;&gt;Настройки!$B$4,"! другой год",IF(C809="","! нет категории",IF(K809="?","! категории нет в списке",IF(D809="","! нет суммы",IF(NOT(ISNUMBER(D809)),"! сумма текстом",IF(COUNTIFS($A$6:A809,A809,$C$6:C809,C809,$D$6:D809,D809,$B$6:B809,B809)&gt;1,"! возможен дубль","ok")))))))))</f>
        <v/>
      </c>
    </row>
    <row r="810" spans="1:13" ht="15" customHeight="1">
      <c r="A810" s="30"/>
      <c r="B810" s="31"/>
      <c r="C810" s="32"/>
      <c r="D810" s="33"/>
      <c r="E810" s="32"/>
      <c r="F810" s="32"/>
      <c r="G810" s="32"/>
      <c r="H810" s="32"/>
      <c r="I810" s="31"/>
      <c r="J810" s="34" t="str">
        <f>IF(ISNUMBER(A810),INDEX(Настройки!$K$8:$K$19,MONTH(A810))&amp;" "&amp;YEAR(A810),"")</f>
        <v/>
      </c>
      <c r="K810" s="35" t="str">
        <f>IF(C810="","",IFERROR(INDEX(Категории!$B$5:$B$47,MATCH(C810,Категории!$A$5:$A$47,0)),"?"))</f>
        <v/>
      </c>
      <c r="L810" s="34" t="str">
        <f>IF(C810="","",IFERROR(INDEX(Категории!$C$5:$C$47,MATCH(C810,Категории!$A$5:$A$47,0)),"?"))</f>
        <v/>
      </c>
      <c r="M810" s="34" t="str">
        <f>IF(AND(A810="",B810="",C810="",D810=""),"",IF(A810="","! нет даты",IF(NOT(ISNUMBER(A810)),"! дата текстом",IF(YEAR(A810)&lt;&gt;Настройки!$B$4,"! другой год",IF(C810="","! нет категории",IF(K810="?","! категории нет в списке",IF(D810="","! нет суммы",IF(NOT(ISNUMBER(D810)),"! сумма текстом",IF(COUNTIFS($A$6:A810,A810,$C$6:C810,C810,$D$6:D810,D810,$B$6:B810,B810)&gt;1,"! возможен дубль","ok")))))))))</f>
        <v/>
      </c>
    </row>
    <row r="811" spans="1:13" ht="15" customHeight="1">
      <c r="A811" s="30"/>
      <c r="B811" s="31"/>
      <c r="C811" s="32"/>
      <c r="D811" s="33"/>
      <c r="E811" s="32"/>
      <c r="F811" s="32"/>
      <c r="G811" s="32"/>
      <c r="H811" s="32"/>
      <c r="I811" s="31"/>
      <c r="J811" s="34" t="str">
        <f>IF(ISNUMBER(A811),INDEX(Настройки!$K$8:$K$19,MONTH(A811))&amp;" "&amp;YEAR(A811),"")</f>
        <v/>
      </c>
      <c r="K811" s="35" t="str">
        <f>IF(C811="","",IFERROR(INDEX(Категории!$B$5:$B$47,MATCH(C811,Категории!$A$5:$A$47,0)),"?"))</f>
        <v/>
      </c>
      <c r="L811" s="34" t="str">
        <f>IF(C811="","",IFERROR(INDEX(Категории!$C$5:$C$47,MATCH(C811,Категории!$A$5:$A$47,0)),"?"))</f>
        <v/>
      </c>
      <c r="M811" s="34" t="str">
        <f>IF(AND(A811="",B811="",C811="",D811=""),"",IF(A811="","! нет даты",IF(NOT(ISNUMBER(A811)),"! дата текстом",IF(YEAR(A811)&lt;&gt;Настройки!$B$4,"! другой год",IF(C811="","! нет категории",IF(K811="?","! категории нет в списке",IF(D811="","! нет суммы",IF(NOT(ISNUMBER(D811)),"! сумма текстом",IF(COUNTIFS($A$6:A811,A811,$C$6:C811,C811,$D$6:D811,D811,$B$6:B811,B811)&gt;1,"! возможен дубль","ok")))))))))</f>
        <v/>
      </c>
    </row>
    <row r="812" spans="1:13" ht="15" customHeight="1">
      <c r="A812" s="30"/>
      <c r="B812" s="31"/>
      <c r="C812" s="32"/>
      <c r="D812" s="33"/>
      <c r="E812" s="32"/>
      <c r="F812" s="32"/>
      <c r="G812" s="32"/>
      <c r="H812" s="32"/>
      <c r="I812" s="31"/>
      <c r="J812" s="34" t="str">
        <f>IF(ISNUMBER(A812),INDEX(Настройки!$K$8:$K$19,MONTH(A812))&amp;" "&amp;YEAR(A812),"")</f>
        <v/>
      </c>
      <c r="K812" s="35" t="str">
        <f>IF(C812="","",IFERROR(INDEX(Категории!$B$5:$B$47,MATCH(C812,Категории!$A$5:$A$47,0)),"?"))</f>
        <v/>
      </c>
      <c r="L812" s="34" t="str">
        <f>IF(C812="","",IFERROR(INDEX(Категории!$C$5:$C$47,MATCH(C812,Категории!$A$5:$A$47,0)),"?"))</f>
        <v/>
      </c>
      <c r="M812" s="34" t="str">
        <f>IF(AND(A812="",B812="",C812="",D812=""),"",IF(A812="","! нет даты",IF(NOT(ISNUMBER(A812)),"! дата текстом",IF(YEAR(A812)&lt;&gt;Настройки!$B$4,"! другой год",IF(C812="","! нет категории",IF(K812="?","! категории нет в списке",IF(D812="","! нет суммы",IF(NOT(ISNUMBER(D812)),"! сумма текстом",IF(COUNTIFS($A$6:A812,A812,$C$6:C812,C812,$D$6:D812,D812,$B$6:B812,B812)&gt;1,"! возможен дубль","ok")))))))))</f>
        <v/>
      </c>
    </row>
    <row r="813" spans="1:13" ht="15" customHeight="1">
      <c r="A813" s="30"/>
      <c r="B813" s="31"/>
      <c r="C813" s="32"/>
      <c r="D813" s="33"/>
      <c r="E813" s="32"/>
      <c r="F813" s="32"/>
      <c r="G813" s="32"/>
      <c r="H813" s="32"/>
      <c r="I813" s="31"/>
      <c r="J813" s="34" t="str">
        <f>IF(ISNUMBER(A813),INDEX(Настройки!$K$8:$K$19,MONTH(A813))&amp;" "&amp;YEAR(A813),"")</f>
        <v/>
      </c>
      <c r="K813" s="35" t="str">
        <f>IF(C813="","",IFERROR(INDEX(Категории!$B$5:$B$47,MATCH(C813,Категории!$A$5:$A$47,0)),"?"))</f>
        <v/>
      </c>
      <c r="L813" s="34" t="str">
        <f>IF(C813="","",IFERROR(INDEX(Категории!$C$5:$C$47,MATCH(C813,Категории!$A$5:$A$47,0)),"?"))</f>
        <v/>
      </c>
      <c r="M813" s="34" t="str">
        <f>IF(AND(A813="",B813="",C813="",D813=""),"",IF(A813="","! нет даты",IF(NOT(ISNUMBER(A813)),"! дата текстом",IF(YEAR(A813)&lt;&gt;Настройки!$B$4,"! другой год",IF(C813="","! нет категории",IF(K813="?","! категории нет в списке",IF(D813="","! нет суммы",IF(NOT(ISNUMBER(D813)),"! сумма текстом",IF(COUNTIFS($A$6:A813,A813,$C$6:C813,C813,$D$6:D813,D813,$B$6:B813,B813)&gt;1,"! возможен дубль","ok")))))))))</f>
        <v/>
      </c>
    </row>
    <row r="814" spans="1:13" ht="15" customHeight="1">
      <c r="A814" s="30"/>
      <c r="B814" s="31"/>
      <c r="C814" s="32"/>
      <c r="D814" s="33"/>
      <c r="E814" s="32"/>
      <c r="F814" s="32"/>
      <c r="G814" s="32"/>
      <c r="H814" s="32"/>
      <c r="I814" s="31"/>
      <c r="J814" s="34" t="str">
        <f>IF(ISNUMBER(A814),INDEX(Настройки!$K$8:$K$19,MONTH(A814))&amp;" "&amp;YEAR(A814),"")</f>
        <v/>
      </c>
      <c r="K814" s="35" t="str">
        <f>IF(C814="","",IFERROR(INDEX(Категории!$B$5:$B$47,MATCH(C814,Категории!$A$5:$A$47,0)),"?"))</f>
        <v/>
      </c>
      <c r="L814" s="34" t="str">
        <f>IF(C814="","",IFERROR(INDEX(Категории!$C$5:$C$47,MATCH(C814,Категории!$A$5:$A$47,0)),"?"))</f>
        <v/>
      </c>
      <c r="M814" s="34" t="str">
        <f>IF(AND(A814="",B814="",C814="",D814=""),"",IF(A814="","! нет даты",IF(NOT(ISNUMBER(A814)),"! дата текстом",IF(YEAR(A814)&lt;&gt;Настройки!$B$4,"! другой год",IF(C814="","! нет категории",IF(K814="?","! категории нет в списке",IF(D814="","! нет суммы",IF(NOT(ISNUMBER(D814)),"! сумма текстом",IF(COUNTIFS($A$6:A814,A814,$C$6:C814,C814,$D$6:D814,D814,$B$6:B814,B814)&gt;1,"! возможен дубль","ok")))))))))</f>
        <v/>
      </c>
    </row>
    <row r="815" spans="1:13" ht="15" customHeight="1">
      <c r="A815" s="30"/>
      <c r="B815" s="31"/>
      <c r="C815" s="32"/>
      <c r="D815" s="33"/>
      <c r="E815" s="32"/>
      <c r="F815" s="32"/>
      <c r="G815" s="32"/>
      <c r="H815" s="32"/>
      <c r="I815" s="31"/>
      <c r="J815" s="34" t="str">
        <f>IF(ISNUMBER(A815),INDEX(Настройки!$K$8:$K$19,MONTH(A815))&amp;" "&amp;YEAR(A815),"")</f>
        <v/>
      </c>
      <c r="K815" s="35" t="str">
        <f>IF(C815="","",IFERROR(INDEX(Категории!$B$5:$B$47,MATCH(C815,Категории!$A$5:$A$47,0)),"?"))</f>
        <v/>
      </c>
      <c r="L815" s="34" t="str">
        <f>IF(C815="","",IFERROR(INDEX(Категории!$C$5:$C$47,MATCH(C815,Категории!$A$5:$A$47,0)),"?"))</f>
        <v/>
      </c>
      <c r="M815" s="34" t="str">
        <f>IF(AND(A815="",B815="",C815="",D815=""),"",IF(A815="","! нет даты",IF(NOT(ISNUMBER(A815)),"! дата текстом",IF(YEAR(A815)&lt;&gt;Настройки!$B$4,"! другой год",IF(C815="","! нет категории",IF(K815="?","! категории нет в списке",IF(D815="","! нет суммы",IF(NOT(ISNUMBER(D815)),"! сумма текстом",IF(COUNTIFS($A$6:A815,A815,$C$6:C815,C815,$D$6:D815,D815,$B$6:B815,B815)&gt;1,"! возможен дубль","ok")))))))))</f>
        <v/>
      </c>
    </row>
    <row r="816" spans="1:13" ht="15" customHeight="1">
      <c r="A816" s="30"/>
      <c r="B816" s="31"/>
      <c r="C816" s="32"/>
      <c r="D816" s="33"/>
      <c r="E816" s="32"/>
      <c r="F816" s="32"/>
      <c r="G816" s="32"/>
      <c r="H816" s="32"/>
      <c r="I816" s="31"/>
      <c r="J816" s="34" t="str">
        <f>IF(ISNUMBER(A816),INDEX(Настройки!$K$8:$K$19,MONTH(A816))&amp;" "&amp;YEAR(A816),"")</f>
        <v/>
      </c>
      <c r="K816" s="35" t="str">
        <f>IF(C816="","",IFERROR(INDEX(Категории!$B$5:$B$47,MATCH(C816,Категории!$A$5:$A$47,0)),"?"))</f>
        <v/>
      </c>
      <c r="L816" s="34" t="str">
        <f>IF(C816="","",IFERROR(INDEX(Категории!$C$5:$C$47,MATCH(C816,Категории!$A$5:$A$47,0)),"?"))</f>
        <v/>
      </c>
      <c r="M816" s="34" t="str">
        <f>IF(AND(A816="",B816="",C816="",D816=""),"",IF(A816="","! нет даты",IF(NOT(ISNUMBER(A816)),"! дата текстом",IF(YEAR(A816)&lt;&gt;Настройки!$B$4,"! другой год",IF(C816="","! нет категории",IF(K816="?","! категории нет в списке",IF(D816="","! нет суммы",IF(NOT(ISNUMBER(D816)),"! сумма текстом",IF(COUNTIFS($A$6:A816,A816,$C$6:C816,C816,$D$6:D816,D816,$B$6:B816,B816)&gt;1,"! возможен дубль","ok")))))))))</f>
        <v/>
      </c>
    </row>
    <row r="817" spans="1:13" ht="15" customHeight="1">
      <c r="A817" s="30"/>
      <c r="B817" s="31"/>
      <c r="C817" s="32"/>
      <c r="D817" s="33"/>
      <c r="E817" s="32"/>
      <c r="F817" s="32"/>
      <c r="G817" s="32"/>
      <c r="H817" s="32"/>
      <c r="I817" s="31"/>
      <c r="J817" s="34" t="str">
        <f>IF(ISNUMBER(A817),INDEX(Настройки!$K$8:$K$19,MONTH(A817))&amp;" "&amp;YEAR(A817),"")</f>
        <v/>
      </c>
      <c r="K817" s="35" t="str">
        <f>IF(C817="","",IFERROR(INDEX(Категории!$B$5:$B$47,MATCH(C817,Категории!$A$5:$A$47,0)),"?"))</f>
        <v/>
      </c>
      <c r="L817" s="34" t="str">
        <f>IF(C817="","",IFERROR(INDEX(Категории!$C$5:$C$47,MATCH(C817,Категории!$A$5:$A$47,0)),"?"))</f>
        <v/>
      </c>
      <c r="M817" s="34" t="str">
        <f>IF(AND(A817="",B817="",C817="",D817=""),"",IF(A817="","! нет даты",IF(NOT(ISNUMBER(A817)),"! дата текстом",IF(YEAR(A817)&lt;&gt;Настройки!$B$4,"! другой год",IF(C817="","! нет категории",IF(K817="?","! категории нет в списке",IF(D817="","! нет суммы",IF(NOT(ISNUMBER(D817)),"! сумма текстом",IF(COUNTIFS($A$6:A817,A817,$C$6:C817,C817,$D$6:D817,D817,$B$6:B817,B817)&gt;1,"! возможен дубль","ok")))))))))</f>
        <v/>
      </c>
    </row>
    <row r="818" spans="1:13" ht="15" customHeight="1">
      <c r="A818" s="30"/>
      <c r="B818" s="31"/>
      <c r="C818" s="32"/>
      <c r="D818" s="33"/>
      <c r="E818" s="32"/>
      <c r="F818" s="32"/>
      <c r="G818" s="32"/>
      <c r="H818" s="32"/>
      <c r="I818" s="31"/>
      <c r="J818" s="34" t="str">
        <f>IF(ISNUMBER(A818),INDEX(Настройки!$K$8:$K$19,MONTH(A818))&amp;" "&amp;YEAR(A818),"")</f>
        <v/>
      </c>
      <c r="K818" s="35" t="str">
        <f>IF(C818="","",IFERROR(INDEX(Категории!$B$5:$B$47,MATCH(C818,Категории!$A$5:$A$47,0)),"?"))</f>
        <v/>
      </c>
      <c r="L818" s="34" t="str">
        <f>IF(C818="","",IFERROR(INDEX(Категории!$C$5:$C$47,MATCH(C818,Категории!$A$5:$A$47,0)),"?"))</f>
        <v/>
      </c>
      <c r="M818" s="34" t="str">
        <f>IF(AND(A818="",B818="",C818="",D818=""),"",IF(A818="","! нет даты",IF(NOT(ISNUMBER(A818)),"! дата текстом",IF(YEAR(A818)&lt;&gt;Настройки!$B$4,"! другой год",IF(C818="","! нет категории",IF(K818="?","! категории нет в списке",IF(D818="","! нет суммы",IF(NOT(ISNUMBER(D818)),"! сумма текстом",IF(COUNTIFS($A$6:A818,A818,$C$6:C818,C818,$D$6:D818,D818,$B$6:B818,B818)&gt;1,"! возможен дубль","ok")))))))))</f>
        <v/>
      </c>
    </row>
    <row r="819" spans="1:13" ht="15" customHeight="1">
      <c r="A819" s="30"/>
      <c r="B819" s="31"/>
      <c r="C819" s="32"/>
      <c r="D819" s="33"/>
      <c r="E819" s="32"/>
      <c r="F819" s="32"/>
      <c r="G819" s="32"/>
      <c r="H819" s="32"/>
      <c r="I819" s="31"/>
      <c r="J819" s="34" t="str">
        <f>IF(ISNUMBER(A819),INDEX(Настройки!$K$8:$K$19,MONTH(A819))&amp;" "&amp;YEAR(A819),"")</f>
        <v/>
      </c>
      <c r="K819" s="35" t="str">
        <f>IF(C819="","",IFERROR(INDEX(Категории!$B$5:$B$47,MATCH(C819,Категории!$A$5:$A$47,0)),"?"))</f>
        <v/>
      </c>
      <c r="L819" s="34" t="str">
        <f>IF(C819="","",IFERROR(INDEX(Категории!$C$5:$C$47,MATCH(C819,Категории!$A$5:$A$47,0)),"?"))</f>
        <v/>
      </c>
      <c r="M819" s="34" t="str">
        <f>IF(AND(A819="",B819="",C819="",D819=""),"",IF(A819="","! нет даты",IF(NOT(ISNUMBER(A819)),"! дата текстом",IF(YEAR(A819)&lt;&gt;Настройки!$B$4,"! другой год",IF(C819="","! нет категории",IF(K819="?","! категории нет в списке",IF(D819="","! нет суммы",IF(NOT(ISNUMBER(D819)),"! сумма текстом",IF(COUNTIFS($A$6:A819,A819,$C$6:C819,C819,$D$6:D819,D819,$B$6:B819,B819)&gt;1,"! возможен дубль","ok")))))))))</f>
        <v/>
      </c>
    </row>
    <row r="820" spans="1:13" ht="15" customHeight="1">
      <c r="A820" s="30"/>
      <c r="B820" s="31"/>
      <c r="C820" s="32"/>
      <c r="D820" s="33"/>
      <c r="E820" s="32"/>
      <c r="F820" s="32"/>
      <c r="G820" s="32"/>
      <c r="H820" s="32"/>
      <c r="I820" s="31"/>
      <c r="J820" s="34" t="str">
        <f>IF(ISNUMBER(A820),INDEX(Настройки!$K$8:$K$19,MONTH(A820))&amp;" "&amp;YEAR(A820),"")</f>
        <v/>
      </c>
      <c r="K820" s="35" t="str">
        <f>IF(C820="","",IFERROR(INDEX(Категории!$B$5:$B$47,MATCH(C820,Категории!$A$5:$A$47,0)),"?"))</f>
        <v/>
      </c>
      <c r="L820" s="34" t="str">
        <f>IF(C820="","",IFERROR(INDEX(Категории!$C$5:$C$47,MATCH(C820,Категории!$A$5:$A$47,0)),"?"))</f>
        <v/>
      </c>
      <c r="M820" s="34" t="str">
        <f>IF(AND(A820="",B820="",C820="",D820=""),"",IF(A820="","! нет даты",IF(NOT(ISNUMBER(A820)),"! дата текстом",IF(YEAR(A820)&lt;&gt;Настройки!$B$4,"! другой год",IF(C820="","! нет категории",IF(K820="?","! категории нет в списке",IF(D820="","! нет суммы",IF(NOT(ISNUMBER(D820)),"! сумма текстом",IF(COUNTIFS($A$6:A820,A820,$C$6:C820,C820,$D$6:D820,D820,$B$6:B820,B820)&gt;1,"! возможен дубль","ok")))))))))</f>
        <v/>
      </c>
    </row>
    <row r="821" spans="1:13" ht="15" customHeight="1">
      <c r="A821" s="30"/>
      <c r="B821" s="31"/>
      <c r="C821" s="32"/>
      <c r="D821" s="33"/>
      <c r="E821" s="32"/>
      <c r="F821" s="32"/>
      <c r="G821" s="32"/>
      <c r="H821" s="32"/>
      <c r="I821" s="31"/>
      <c r="J821" s="34" t="str">
        <f>IF(ISNUMBER(A821),INDEX(Настройки!$K$8:$K$19,MONTH(A821))&amp;" "&amp;YEAR(A821),"")</f>
        <v/>
      </c>
      <c r="K821" s="35" t="str">
        <f>IF(C821="","",IFERROR(INDEX(Категории!$B$5:$B$47,MATCH(C821,Категории!$A$5:$A$47,0)),"?"))</f>
        <v/>
      </c>
      <c r="L821" s="34" t="str">
        <f>IF(C821="","",IFERROR(INDEX(Категории!$C$5:$C$47,MATCH(C821,Категории!$A$5:$A$47,0)),"?"))</f>
        <v/>
      </c>
      <c r="M821" s="34" t="str">
        <f>IF(AND(A821="",B821="",C821="",D821=""),"",IF(A821="","! нет даты",IF(NOT(ISNUMBER(A821)),"! дата текстом",IF(YEAR(A821)&lt;&gt;Настройки!$B$4,"! другой год",IF(C821="","! нет категории",IF(K821="?","! категории нет в списке",IF(D821="","! нет суммы",IF(NOT(ISNUMBER(D821)),"! сумма текстом",IF(COUNTIFS($A$6:A821,A821,$C$6:C821,C821,$D$6:D821,D821,$B$6:B821,B821)&gt;1,"! возможен дубль","ok")))))))))</f>
        <v/>
      </c>
    </row>
    <row r="822" spans="1:13" ht="15" customHeight="1">
      <c r="A822" s="30"/>
      <c r="B822" s="31"/>
      <c r="C822" s="32"/>
      <c r="D822" s="33"/>
      <c r="E822" s="32"/>
      <c r="F822" s="32"/>
      <c r="G822" s="32"/>
      <c r="H822" s="32"/>
      <c r="I822" s="31"/>
      <c r="J822" s="34" t="str">
        <f>IF(ISNUMBER(A822),INDEX(Настройки!$K$8:$K$19,MONTH(A822))&amp;" "&amp;YEAR(A822),"")</f>
        <v/>
      </c>
      <c r="K822" s="35" t="str">
        <f>IF(C822="","",IFERROR(INDEX(Категории!$B$5:$B$47,MATCH(C822,Категории!$A$5:$A$47,0)),"?"))</f>
        <v/>
      </c>
      <c r="L822" s="34" t="str">
        <f>IF(C822="","",IFERROR(INDEX(Категории!$C$5:$C$47,MATCH(C822,Категории!$A$5:$A$47,0)),"?"))</f>
        <v/>
      </c>
      <c r="M822" s="34" t="str">
        <f>IF(AND(A822="",B822="",C822="",D822=""),"",IF(A822="","! нет даты",IF(NOT(ISNUMBER(A822)),"! дата текстом",IF(YEAR(A822)&lt;&gt;Настройки!$B$4,"! другой год",IF(C822="","! нет категории",IF(K822="?","! категории нет в списке",IF(D822="","! нет суммы",IF(NOT(ISNUMBER(D822)),"! сумма текстом",IF(COUNTIFS($A$6:A822,A822,$C$6:C822,C822,$D$6:D822,D822,$B$6:B822,B822)&gt;1,"! возможен дубль","ok")))))))))</f>
        <v/>
      </c>
    </row>
    <row r="823" spans="1:13" ht="15" customHeight="1">
      <c r="A823" s="30"/>
      <c r="B823" s="31"/>
      <c r="C823" s="32"/>
      <c r="D823" s="33"/>
      <c r="E823" s="32"/>
      <c r="F823" s="32"/>
      <c r="G823" s="32"/>
      <c r="H823" s="32"/>
      <c r="I823" s="31"/>
      <c r="J823" s="34" t="str">
        <f>IF(ISNUMBER(A823),INDEX(Настройки!$K$8:$K$19,MONTH(A823))&amp;" "&amp;YEAR(A823),"")</f>
        <v/>
      </c>
      <c r="K823" s="35" t="str">
        <f>IF(C823="","",IFERROR(INDEX(Категории!$B$5:$B$47,MATCH(C823,Категории!$A$5:$A$47,0)),"?"))</f>
        <v/>
      </c>
      <c r="L823" s="34" t="str">
        <f>IF(C823="","",IFERROR(INDEX(Категории!$C$5:$C$47,MATCH(C823,Категории!$A$5:$A$47,0)),"?"))</f>
        <v/>
      </c>
      <c r="M823" s="34" t="str">
        <f>IF(AND(A823="",B823="",C823="",D823=""),"",IF(A823="","! нет даты",IF(NOT(ISNUMBER(A823)),"! дата текстом",IF(YEAR(A823)&lt;&gt;Настройки!$B$4,"! другой год",IF(C823="","! нет категории",IF(K823="?","! категории нет в списке",IF(D823="","! нет суммы",IF(NOT(ISNUMBER(D823)),"! сумма текстом",IF(COUNTIFS($A$6:A823,A823,$C$6:C823,C823,$D$6:D823,D823,$B$6:B823,B823)&gt;1,"! возможен дубль","ok")))))))))</f>
        <v/>
      </c>
    </row>
    <row r="824" spans="1:13" ht="15" customHeight="1">
      <c r="A824" s="30"/>
      <c r="B824" s="31"/>
      <c r="C824" s="32"/>
      <c r="D824" s="33"/>
      <c r="E824" s="32"/>
      <c r="F824" s="32"/>
      <c r="G824" s="32"/>
      <c r="H824" s="32"/>
      <c r="I824" s="31"/>
      <c r="J824" s="34" t="str">
        <f>IF(ISNUMBER(A824),INDEX(Настройки!$K$8:$K$19,MONTH(A824))&amp;" "&amp;YEAR(A824),"")</f>
        <v/>
      </c>
      <c r="K824" s="35" t="str">
        <f>IF(C824="","",IFERROR(INDEX(Категории!$B$5:$B$47,MATCH(C824,Категории!$A$5:$A$47,0)),"?"))</f>
        <v/>
      </c>
      <c r="L824" s="34" t="str">
        <f>IF(C824="","",IFERROR(INDEX(Категории!$C$5:$C$47,MATCH(C824,Категории!$A$5:$A$47,0)),"?"))</f>
        <v/>
      </c>
      <c r="M824" s="34" t="str">
        <f>IF(AND(A824="",B824="",C824="",D824=""),"",IF(A824="","! нет даты",IF(NOT(ISNUMBER(A824)),"! дата текстом",IF(YEAR(A824)&lt;&gt;Настройки!$B$4,"! другой год",IF(C824="","! нет категории",IF(K824="?","! категории нет в списке",IF(D824="","! нет суммы",IF(NOT(ISNUMBER(D824)),"! сумма текстом",IF(COUNTIFS($A$6:A824,A824,$C$6:C824,C824,$D$6:D824,D824,$B$6:B824,B824)&gt;1,"! возможен дубль","ok")))))))))</f>
        <v/>
      </c>
    </row>
    <row r="825" spans="1:13" ht="15" customHeight="1">
      <c r="A825" s="30"/>
      <c r="B825" s="31"/>
      <c r="C825" s="32"/>
      <c r="D825" s="33"/>
      <c r="E825" s="32"/>
      <c r="F825" s="32"/>
      <c r="G825" s="32"/>
      <c r="H825" s="32"/>
      <c r="I825" s="31"/>
      <c r="J825" s="34" t="str">
        <f>IF(ISNUMBER(A825),INDEX(Настройки!$K$8:$K$19,MONTH(A825))&amp;" "&amp;YEAR(A825),"")</f>
        <v/>
      </c>
      <c r="K825" s="35" t="str">
        <f>IF(C825="","",IFERROR(INDEX(Категории!$B$5:$B$47,MATCH(C825,Категории!$A$5:$A$47,0)),"?"))</f>
        <v/>
      </c>
      <c r="L825" s="34" t="str">
        <f>IF(C825="","",IFERROR(INDEX(Категории!$C$5:$C$47,MATCH(C825,Категории!$A$5:$A$47,0)),"?"))</f>
        <v/>
      </c>
      <c r="M825" s="34" t="str">
        <f>IF(AND(A825="",B825="",C825="",D825=""),"",IF(A825="","! нет даты",IF(NOT(ISNUMBER(A825)),"! дата текстом",IF(YEAR(A825)&lt;&gt;Настройки!$B$4,"! другой год",IF(C825="","! нет категории",IF(K825="?","! категории нет в списке",IF(D825="","! нет суммы",IF(NOT(ISNUMBER(D825)),"! сумма текстом",IF(COUNTIFS($A$6:A825,A825,$C$6:C825,C825,$D$6:D825,D825,$B$6:B825,B825)&gt;1,"! возможен дубль","ok")))))))))</f>
        <v/>
      </c>
    </row>
    <row r="826" spans="1:13" ht="15" customHeight="1">
      <c r="A826" s="30"/>
      <c r="B826" s="31"/>
      <c r="C826" s="32"/>
      <c r="D826" s="33"/>
      <c r="E826" s="32"/>
      <c r="F826" s="32"/>
      <c r="G826" s="32"/>
      <c r="H826" s="32"/>
      <c r="I826" s="31"/>
      <c r="J826" s="34" t="str">
        <f>IF(ISNUMBER(A826),INDEX(Настройки!$K$8:$K$19,MONTH(A826))&amp;" "&amp;YEAR(A826),"")</f>
        <v/>
      </c>
      <c r="K826" s="35" t="str">
        <f>IF(C826="","",IFERROR(INDEX(Категории!$B$5:$B$47,MATCH(C826,Категории!$A$5:$A$47,0)),"?"))</f>
        <v/>
      </c>
      <c r="L826" s="34" t="str">
        <f>IF(C826="","",IFERROR(INDEX(Категории!$C$5:$C$47,MATCH(C826,Категории!$A$5:$A$47,0)),"?"))</f>
        <v/>
      </c>
      <c r="M826" s="34" t="str">
        <f>IF(AND(A826="",B826="",C826="",D826=""),"",IF(A826="","! нет даты",IF(NOT(ISNUMBER(A826)),"! дата текстом",IF(YEAR(A826)&lt;&gt;Настройки!$B$4,"! другой год",IF(C826="","! нет категории",IF(K826="?","! категории нет в списке",IF(D826="","! нет суммы",IF(NOT(ISNUMBER(D826)),"! сумма текстом",IF(COUNTIFS($A$6:A826,A826,$C$6:C826,C826,$D$6:D826,D826,$B$6:B826,B826)&gt;1,"! возможен дубль","ok")))))))))</f>
        <v/>
      </c>
    </row>
    <row r="827" spans="1:13" ht="15" customHeight="1">
      <c r="A827" s="30"/>
      <c r="B827" s="31"/>
      <c r="C827" s="32"/>
      <c r="D827" s="33"/>
      <c r="E827" s="32"/>
      <c r="F827" s="32"/>
      <c r="G827" s="32"/>
      <c r="H827" s="32"/>
      <c r="I827" s="31"/>
      <c r="J827" s="34" t="str">
        <f>IF(ISNUMBER(A827),INDEX(Настройки!$K$8:$K$19,MONTH(A827))&amp;" "&amp;YEAR(A827),"")</f>
        <v/>
      </c>
      <c r="K827" s="35" t="str">
        <f>IF(C827="","",IFERROR(INDEX(Категории!$B$5:$B$47,MATCH(C827,Категории!$A$5:$A$47,0)),"?"))</f>
        <v/>
      </c>
      <c r="L827" s="34" t="str">
        <f>IF(C827="","",IFERROR(INDEX(Категории!$C$5:$C$47,MATCH(C827,Категории!$A$5:$A$47,0)),"?"))</f>
        <v/>
      </c>
      <c r="M827" s="34" t="str">
        <f>IF(AND(A827="",B827="",C827="",D827=""),"",IF(A827="","! нет даты",IF(NOT(ISNUMBER(A827)),"! дата текстом",IF(YEAR(A827)&lt;&gt;Настройки!$B$4,"! другой год",IF(C827="","! нет категории",IF(K827="?","! категории нет в списке",IF(D827="","! нет суммы",IF(NOT(ISNUMBER(D827)),"! сумма текстом",IF(COUNTIFS($A$6:A827,A827,$C$6:C827,C827,$D$6:D827,D827,$B$6:B827,B827)&gt;1,"! возможен дубль","ok")))))))))</f>
        <v/>
      </c>
    </row>
    <row r="828" spans="1:13" ht="15" customHeight="1">
      <c r="A828" s="30"/>
      <c r="B828" s="31"/>
      <c r="C828" s="32"/>
      <c r="D828" s="33"/>
      <c r="E828" s="32"/>
      <c r="F828" s="32"/>
      <c r="G828" s="32"/>
      <c r="H828" s="32"/>
      <c r="I828" s="31"/>
      <c r="J828" s="34" t="str">
        <f>IF(ISNUMBER(A828),INDEX(Настройки!$K$8:$K$19,MONTH(A828))&amp;" "&amp;YEAR(A828),"")</f>
        <v/>
      </c>
      <c r="K828" s="35" t="str">
        <f>IF(C828="","",IFERROR(INDEX(Категории!$B$5:$B$47,MATCH(C828,Категории!$A$5:$A$47,0)),"?"))</f>
        <v/>
      </c>
      <c r="L828" s="34" t="str">
        <f>IF(C828="","",IFERROR(INDEX(Категории!$C$5:$C$47,MATCH(C828,Категории!$A$5:$A$47,0)),"?"))</f>
        <v/>
      </c>
      <c r="M828" s="34" t="str">
        <f>IF(AND(A828="",B828="",C828="",D828=""),"",IF(A828="","! нет даты",IF(NOT(ISNUMBER(A828)),"! дата текстом",IF(YEAR(A828)&lt;&gt;Настройки!$B$4,"! другой год",IF(C828="","! нет категории",IF(K828="?","! категории нет в списке",IF(D828="","! нет суммы",IF(NOT(ISNUMBER(D828)),"! сумма текстом",IF(COUNTIFS($A$6:A828,A828,$C$6:C828,C828,$D$6:D828,D828,$B$6:B828,B828)&gt;1,"! возможен дубль","ok")))))))))</f>
        <v/>
      </c>
    </row>
    <row r="829" spans="1:13" ht="15" customHeight="1">
      <c r="A829" s="30"/>
      <c r="B829" s="31"/>
      <c r="C829" s="32"/>
      <c r="D829" s="33"/>
      <c r="E829" s="32"/>
      <c r="F829" s="32"/>
      <c r="G829" s="32"/>
      <c r="H829" s="32"/>
      <c r="I829" s="31"/>
      <c r="J829" s="34" t="str">
        <f>IF(ISNUMBER(A829),INDEX(Настройки!$K$8:$K$19,MONTH(A829))&amp;" "&amp;YEAR(A829),"")</f>
        <v/>
      </c>
      <c r="K829" s="35" t="str">
        <f>IF(C829="","",IFERROR(INDEX(Категории!$B$5:$B$47,MATCH(C829,Категории!$A$5:$A$47,0)),"?"))</f>
        <v/>
      </c>
      <c r="L829" s="34" t="str">
        <f>IF(C829="","",IFERROR(INDEX(Категории!$C$5:$C$47,MATCH(C829,Категории!$A$5:$A$47,0)),"?"))</f>
        <v/>
      </c>
      <c r="M829" s="34" t="str">
        <f>IF(AND(A829="",B829="",C829="",D829=""),"",IF(A829="","! нет даты",IF(NOT(ISNUMBER(A829)),"! дата текстом",IF(YEAR(A829)&lt;&gt;Настройки!$B$4,"! другой год",IF(C829="","! нет категории",IF(K829="?","! категории нет в списке",IF(D829="","! нет суммы",IF(NOT(ISNUMBER(D829)),"! сумма текстом",IF(COUNTIFS($A$6:A829,A829,$C$6:C829,C829,$D$6:D829,D829,$B$6:B829,B829)&gt;1,"! возможен дубль","ok")))))))))</f>
        <v/>
      </c>
    </row>
    <row r="830" spans="1:13" ht="15" customHeight="1">
      <c r="A830" s="30"/>
      <c r="B830" s="31"/>
      <c r="C830" s="32"/>
      <c r="D830" s="33"/>
      <c r="E830" s="32"/>
      <c r="F830" s="32"/>
      <c r="G830" s="32"/>
      <c r="H830" s="32"/>
      <c r="I830" s="31"/>
      <c r="J830" s="34" t="str">
        <f>IF(ISNUMBER(A830),INDEX(Настройки!$K$8:$K$19,MONTH(A830))&amp;" "&amp;YEAR(A830),"")</f>
        <v/>
      </c>
      <c r="K830" s="35" t="str">
        <f>IF(C830="","",IFERROR(INDEX(Категории!$B$5:$B$47,MATCH(C830,Категории!$A$5:$A$47,0)),"?"))</f>
        <v/>
      </c>
      <c r="L830" s="34" t="str">
        <f>IF(C830="","",IFERROR(INDEX(Категории!$C$5:$C$47,MATCH(C830,Категории!$A$5:$A$47,0)),"?"))</f>
        <v/>
      </c>
      <c r="M830" s="34" t="str">
        <f>IF(AND(A830="",B830="",C830="",D830=""),"",IF(A830="","! нет даты",IF(NOT(ISNUMBER(A830)),"! дата текстом",IF(YEAR(A830)&lt;&gt;Настройки!$B$4,"! другой год",IF(C830="","! нет категории",IF(K830="?","! категории нет в списке",IF(D830="","! нет суммы",IF(NOT(ISNUMBER(D830)),"! сумма текстом",IF(COUNTIFS($A$6:A830,A830,$C$6:C830,C830,$D$6:D830,D830,$B$6:B830,B830)&gt;1,"! возможен дубль","ok")))))))))</f>
        <v/>
      </c>
    </row>
    <row r="831" spans="1:13" ht="15" customHeight="1">
      <c r="A831" s="30"/>
      <c r="B831" s="31"/>
      <c r="C831" s="32"/>
      <c r="D831" s="33"/>
      <c r="E831" s="32"/>
      <c r="F831" s="32"/>
      <c r="G831" s="32"/>
      <c r="H831" s="32"/>
      <c r="I831" s="31"/>
      <c r="J831" s="34" t="str">
        <f>IF(ISNUMBER(A831),INDEX(Настройки!$K$8:$K$19,MONTH(A831))&amp;" "&amp;YEAR(A831),"")</f>
        <v/>
      </c>
      <c r="K831" s="35" t="str">
        <f>IF(C831="","",IFERROR(INDEX(Категории!$B$5:$B$47,MATCH(C831,Категории!$A$5:$A$47,0)),"?"))</f>
        <v/>
      </c>
      <c r="L831" s="34" t="str">
        <f>IF(C831="","",IFERROR(INDEX(Категории!$C$5:$C$47,MATCH(C831,Категории!$A$5:$A$47,0)),"?"))</f>
        <v/>
      </c>
      <c r="M831" s="34" t="str">
        <f>IF(AND(A831="",B831="",C831="",D831=""),"",IF(A831="","! нет даты",IF(NOT(ISNUMBER(A831)),"! дата текстом",IF(YEAR(A831)&lt;&gt;Настройки!$B$4,"! другой год",IF(C831="","! нет категории",IF(K831="?","! категории нет в списке",IF(D831="","! нет суммы",IF(NOT(ISNUMBER(D831)),"! сумма текстом",IF(COUNTIFS($A$6:A831,A831,$C$6:C831,C831,$D$6:D831,D831,$B$6:B831,B831)&gt;1,"! возможен дубль","ok")))))))))</f>
        <v/>
      </c>
    </row>
    <row r="832" spans="1:13" ht="15" customHeight="1">
      <c r="A832" s="30"/>
      <c r="B832" s="31"/>
      <c r="C832" s="32"/>
      <c r="D832" s="33"/>
      <c r="E832" s="32"/>
      <c r="F832" s="32"/>
      <c r="G832" s="32"/>
      <c r="H832" s="32"/>
      <c r="I832" s="31"/>
      <c r="J832" s="34" t="str">
        <f>IF(ISNUMBER(A832),INDEX(Настройки!$K$8:$K$19,MONTH(A832))&amp;" "&amp;YEAR(A832),"")</f>
        <v/>
      </c>
      <c r="K832" s="35" t="str">
        <f>IF(C832="","",IFERROR(INDEX(Категории!$B$5:$B$47,MATCH(C832,Категории!$A$5:$A$47,0)),"?"))</f>
        <v/>
      </c>
      <c r="L832" s="34" t="str">
        <f>IF(C832="","",IFERROR(INDEX(Категории!$C$5:$C$47,MATCH(C832,Категории!$A$5:$A$47,0)),"?"))</f>
        <v/>
      </c>
      <c r="M832" s="34" t="str">
        <f>IF(AND(A832="",B832="",C832="",D832=""),"",IF(A832="","! нет даты",IF(NOT(ISNUMBER(A832)),"! дата текстом",IF(YEAR(A832)&lt;&gt;Настройки!$B$4,"! другой год",IF(C832="","! нет категории",IF(K832="?","! категории нет в списке",IF(D832="","! нет суммы",IF(NOT(ISNUMBER(D832)),"! сумма текстом",IF(COUNTIFS($A$6:A832,A832,$C$6:C832,C832,$D$6:D832,D832,$B$6:B832,B832)&gt;1,"! возможен дубль","ok")))))))))</f>
        <v/>
      </c>
    </row>
    <row r="833" spans="1:13" ht="15" customHeight="1">
      <c r="A833" s="30"/>
      <c r="B833" s="31"/>
      <c r="C833" s="32"/>
      <c r="D833" s="33"/>
      <c r="E833" s="32"/>
      <c r="F833" s="32"/>
      <c r="G833" s="32"/>
      <c r="H833" s="32"/>
      <c r="I833" s="31"/>
      <c r="J833" s="34" t="str">
        <f>IF(ISNUMBER(A833),INDEX(Настройки!$K$8:$K$19,MONTH(A833))&amp;" "&amp;YEAR(A833),"")</f>
        <v/>
      </c>
      <c r="K833" s="35" t="str">
        <f>IF(C833="","",IFERROR(INDEX(Категории!$B$5:$B$47,MATCH(C833,Категории!$A$5:$A$47,0)),"?"))</f>
        <v/>
      </c>
      <c r="L833" s="34" t="str">
        <f>IF(C833="","",IFERROR(INDEX(Категории!$C$5:$C$47,MATCH(C833,Категории!$A$5:$A$47,0)),"?"))</f>
        <v/>
      </c>
      <c r="M833" s="34" t="str">
        <f>IF(AND(A833="",B833="",C833="",D833=""),"",IF(A833="","! нет даты",IF(NOT(ISNUMBER(A833)),"! дата текстом",IF(YEAR(A833)&lt;&gt;Настройки!$B$4,"! другой год",IF(C833="","! нет категории",IF(K833="?","! категории нет в списке",IF(D833="","! нет суммы",IF(NOT(ISNUMBER(D833)),"! сумма текстом",IF(COUNTIFS($A$6:A833,A833,$C$6:C833,C833,$D$6:D833,D833,$B$6:B833,B833)&gt;1,"! возможен дубль","ok")))))))))</f>
        <v/>
      </c>
    </row>
    <row r="834" spans="1:13" ht="15" customHeight="1">
      <c r="A834" s="30"/>
      <c r="B834" s="31"/>
      <c r="C834" s="32"/>
      <c r="D834" s="33"/>
      <c r="E834" s="32"/>
      <c r="F834" s="32"/>
      <c r="G834" s="32"/>
      <c r="H834" s="32"/>
      <c r="I834" s="31"/>
      <c r="J834" s="34" t="str">
        <f>IF(ISNUMBER(A834),INDEX(Настройки!$K$8:$K$19,MONTH(A834))&amp;" "&amp;YEAR(A834),"")</f>
        <v/>
      </c>
      <c r="K834" s="35" t="str">
        <f>IF(C834="","",IFERROR(INDEX(Категории!$B$5:$B$47,MATCH(C834,Категории!$A$5:$A$47,0)),"?"))</f>
        <v/>
      </c>
      <c r="L834" s="34" t="str">
        <f>IF(C834="","",IFERROR(INDEX(Категории!$C$5:$C$47,MATCH(C834,Категории!$A$5:$A$47,0)),"?"))</f>
        <v/>
      </c>
      <c r="M834" s="34" t="str">
        <f>IF(AND(A834="",B834="",C834="",D834=""),"",IF(A834="","! нет даты",IF(NOT(ISNUMBER(A834)),"! дата текстом",IF(YEAR(A834)&lt;&gt;Настройки!$B$4,"! другой год",IF(C834="","! нет категории",IF(K834="?","! категории нет в списке",IF(D834="","! нет суммы",IF(NOT(ISNUMBER(D834)),"! сумма текстом",IF(COUNTIFS($A$6:A834,A834,$C$6:C834,C834,$D$6:D834,D834,$B$6:B834,B834)&gt;1,"! возможен дубль","ok")))))))))</f>
        <v/>
      </c>
    </row>
    <row r="835" spans="1:13" ht="15" customHeight="1">
      <c r="A835" s="30"/>
      <c r="B835" s="31"/>
      <c r="C835" s="32"/>
      <c r="D835" s="33"/>
      <c r="E835" s="32"/>
      <c r="F835" s="32"/>
      <c r="G835" s="32"/>
      <c r="H835" s="32"/>
      <c r="I835" s="31"/>
      <c r="J835" s="34" t="str">
        <f>IF(ISNUMBER(A835),INDEX(Настройки!$K$8:$K$19,MONTH(A835))&amp;" "&amp;YEAR(A835),"")</f>
        <v/>
      </c>
      <c r="K835" s="35" t="str">
        <f>IF(C835="","",IFERROR(INDEX(Категории!$B$5:$B$47,MATCH(C835,Категории!$A$5:$A$47,0)),"?"))</f>
        <v/>
      </c>
      <c r="L835" s="34" t="str">
        <f>IF(C835="","",IFERROR(INDEX(Категории!$C$5:$C$47,MATCH(C835,Категории!$A$5:$A$47,0)),"?"))</f>
        <v/>
      </c>
      <c r="M835" s="34" t="str">
        <f>IF(AND(A835="",B835="",C835="",D835=""),"",IF(A835="","! нет даты",IF(NOT(ISNUMBER(A835)),"! дата текстом",IF(YEAR(A835)&lt;&gt;Настройки!$B$4,"! другой год",IF(C835="","! нет категории",IF(K835="?","! категории нет в списке",IF(D835="","! нет суммы",IF(NOT(ISNUMBER(D835)),"! сумма текстом",IF(COUNTIFS($A$6:A835,A835,$C$6:C835,C835,$D$6:D835,D835,$B$6:B835,B835)&gt;1,"! возможен дубль","ok")))))))))</f>
        <v/>
      </c>
    </row>
    <row r="836" spans="1:13" ht="15" customHeight="1">
      <c r="A836" s="30"/>
      <c r="B836" s="31"/>
      <c r="C836" s="32"/>
      <c r="D836" s="33"/>
      <c r="E836" s="32"/>
      <c r="F836" s="32"/>
      <c r="G836" s="32"/>
      <c r="H836" s="32"/>
      <c r="I836" s="31"/>
      <c r="J836" s="34" t="str">
        <f>IF(ISNUMBER(A836),INDEX(Настройки!$K$8:$K$19,MONTH(A836))&amp;" "&amp;YEAR(A836),"")</f>
        <v/>
      </c>
      <c r="K836" s="35" t="str">
        <f>IF(C836="","",IFERROR(INDEX(Категории!$B$5:$B$47,MATCH(C836,Категории!$A$5:$A$47,0)),"?"))</f>
        <v/>
      </c>
      <c r="L836" s="34" t="str">
        <f>IF(C836="","",IFERROR(INDEX(Категории!$C$5:$C$47,MATCH(C836,Категории!$A$5:$A$47,0)),"?"))</f>
        <v/>
      </c>
      <c r="M836" s="34" t="str">
        <f>IF(AND(A836="",B836="",C836="",D836=""),"",IF(A836="","! нет даты",IF(NOT(ISNUMBER(A836)),"! дата текстом",IF(YEAR(A836)&lt;&gt;Настройки!$B$4,"! другой год",IF(C836="","! нет категории",IF(K836="?","! категории нет в списке",IF(D836="","! нет суммы",IF(NOT(ISNUMBER(D836)),"! сумма текстом",IF(COUNTIFS($A$6:A836,A836,$C$6:C836,C836,$D$6:D836,D836,$B$6:B836,B836)&gt;1,"! возможен дубль","ok")))))))))</f>
        <v/>
      </c>
    </row>
    <row r="837" spans="1:13" ht="15" customHeight="1">
      <c r="A837" s="30"/>
      <c r="B837" s="31"/>
      <c r="C837" s="32"/>
      <c r="D837" s="33"/>
      <c r="E837" s="32"/>
      <c r="F837" s="32"/>
      <c r="G837" s="32"/>
      <c r="H837" s="32"/>
      <c r="I837" s="31"/>
      <c r="J837" s="34" t="str">
        <f>IF(ISNUMBER(A837),INDEX(Настройки!$K$8:$K$19,MONTH(A837))&amp;" "&amp;YEAR(A837),"")</f>
        <v/>
      </c>
      <c r="K837" s="35" t="str">
        <f>IF(C837="","",IFERROR(INDEX(Категории!$B$5:$B$47,MATCH(C837,Категории!$A$5:$A$47,0)),"?"))</f>
        <v/>
      </c>
      <c r="L837" s="34" t="str">
        <f>IF(C837="","",IFERROR(INDEX(Категории!$C$5:$C$47,MATCH(C837,Категории!$A$5:$A$47,0)),"?"))</f>
        <v/>
      </c>
      <c r="M837" s="34" t="str">
        <f>IF(AND(A837="",B837="",C837="",D837=""),"",IF(A837="","! нет даты",IF(NOT(ISNUMBER(A837)),"! дата текстом",IF(YEAR(A837)&lt;&gt;Настройки!$B$4,"! другой год",IF(C837="","! нет категории",IF(K837="?","! категории нет в списке",IF(D837="","! нет суммы",IF(NOT(ISNUMBER(D837)),"! сумма текстом",IF(COUNTIFS($A$6:A837,A837,$C$6:C837,C837,$D$6:D837,D837,$B$6:B837,B837)&gt;1,"! возможен дубль","ok")))))))))</f>
        <v/>
      </c>
    </row>
    <row r="838" spans="1:13" ht="15" customHeight="1">
      <c r="A838" s="30"/>
      <c r="B838" s="31"/>
      <c r="C838" s="32"/>
      <c r="D838" s="33"/>
      <c r="E838" s="32"/>
      <c r="F838" s="32"/>
      <c r="G838" s="32"/>
      <c r="H838" s="32"/>
      <c r="I838" s="31"/>
      <c r="J838" s="34" t="str">
        <f>IF(ISNUMBER(A838),INDEX(Настройки!$K$8:$K$19,MONTH(A838))&amp;" "&amp;YEAR(A838),"")</f>
        <v/>
      </c>
      <c r="K838" s="35" t="str">
        <f>IF(C838="","",IFERROR(INDEX(Категории!$B$5:$B$47,MATCH(C838,Категории!$A$5:$A$47,0)),"?"))</f>
        <v/>
      </c>
      <c r="L838" s="34" t="str">
        <f>IF(C838="","",IFERROR(INDEX(Категории!$C$5:$C$47,MATCH(C838,Категории!$A$5:$A$47,0)),"?"))</f>
        <v/>
      </c>
      <c r="M838" s="34" t="str">
        <f>IF(AND(A838="",B838="",C838="",D838=""),"",IF(A838="","! нет даты",IF(NOT(ISNUMBER(A838)),"! дата текстом",IF(YEAR(A838)&lt;&gt;Настройки!$B$4,"! другой год",IF(C838="","! нет категории",IF(K838="?","! категории нет в списке",IF(D838="","! нет суммы",IF(NOT(ISNUMBER(D838)),"! сумма текстом",IF(COUNTIFS($A$6:A838,A838,$C$6:C838,C838,$D$6:D838,D838,$B$6:B838,B838)&gt;1,"! возможен дубль","ok")))))))))</f>
        <v/>
      </c>
    </row>
    <row r="839" spans="1:13" ht="15" customHeight="1">
      <c r="A839" s="30"/>
      <c r="B839" s="31"/>
      <c r="C839" s="32"/>
      <c r="D839" s="33"/>
      <c r="E839" s="32"/>
      <c r="F839" s="32"/>
      <c r="G839" s="32"/>
      <c r="H839" s="32"/>
      <c r="I839" s="31"/>
      <c r="J839" s="34" t="str">
        <f>IF(ISNUMBER(A839),INDEX(Настройки!$K$8:$K$19,MONTH(A839))&amp;" "&amp;YEAR(A839),"")</f>
        <v/>
      </c>
      <c r="K839" s="35" t="str">
        <f>IF(C839="","",IFERROR(INDEX(Категории!$B$5:$B$47,MATCH(C839,Категории!$A$5:$A$47,0)),"?"))</f>
        <v/>
      </c>
      <c r="L839" s="34" t="str">
        <f>IF(C839="","",IFERROR(INDEX(Категории!$C$5:$C$47,MATCH(C839,Категории!$A$5:$A$47,0)),"?"))</f>
        <v/>
      </c>
      <c r="M839" s="34" t="str">
        <f>IF(AND(A839="",B839="",C839="",D839=""),"",IF(A839="","! нет даты",IF(NOT(ISNUMBER(A839)),"! дата текстом",IF(YEAR(A839)&lt;&gt;Настройки!$B$4,"! другой год",IF(C839="","! нет категории",IF(K839="?","! категории нет в списке",IF(D839="","! нет суммы",IF(NOT(ISNUMBER(D839)),"! сумма текстом",IF(COUNTIFS($A$6:A839,A839,$C$6:C839,C839,$D$6:D839,D839,$B$6:B839,B839)&gt;1,"! возможен дубль","ok")))))))))</f>
        <v/>
      </c>
    </row>
    <row r="840" spans="1:13" ht="15" customHeight="1">
      <c r="A840" s="30"/>
      <c r="B840" s="31"/>
      <c r="C840" s="32"/>
      <c r="D840" s="33"/>
      <c r="E840" s="32"/>
      <c r="F840" s="32"/>
      <c r="G840" s="32"/>
      <c r="H840" s="32"/>
      <c r="I840" s="31"/>
      <c r="J840" s="34" t="str">
        <f>IF(ISNUMBER(A840),INDEX(Настройки!$K$8:$K$19,MONTH(A840))&amp;" "&amp;YEAR(A840),"")</f>
        <v/>
      </c>
      <c r="K840" s="35" t="str">
        <f>IF(C840="","",IFERROR(INDEX(Категории!$B$5:$B$47,MATCH(C840,Категории!$A$5:$A$47,0)),"?"))</f>
        <v/>
      </c>
      <c r="L840" s="34" t="str">
        <f>IF(C840="","",IFERROR(INDEX(Категории!$C$5:$C$47,MATCH(C840,Категории!$A$5:$A$47,0)),"?"))</f>
        <v/>
      </c>
      <c r="M840" s="34" t="str">
        <f>IF(AND(A840="",B840="",C840="",D840=""),"",IF(A840="","! нет даты",IF(NOT(ISNUMBER(A840)),"! дата текстом",IF(YEAR(A840)&lt;&gt;Настройки!$B$4,"! другой год",IF(C840="","! нет категории",IF(K840="?","! категории нет в списке",IF(D840="","! нет суммы",IF(NOT(ISNUMBER(D840)),"! сумма текстом",IF(COUNTIFS($A$6:A840,A840,$C$6:C840,C840,$D$6:D840,D840,$B$6:B840,B840)&gt;1,"! возможен дубль","ok")))))))))</f>
        <v/>
      </c>
    </row>
    <row r="841" spans="1:13" ht="15" customHeight="1">
      <c r="A841" s="30"/>
      <c r="B841" s="31"/>
      <c r="C841" s="32"/>
      <c r="D841" s="33"/>
      <c r="E841" s="32"/>
      <c r="F841" s="32"/>
      <c r="G841" s="32"/>
      <c r="H841" s="32"/>
      <c r="I841" s="31"/>
      <c r="J841" s="34" t="str">
        <f>IF(ISNUMBER(A841),INDEX(Настройки!$K$8:$K$19,MONTH(A841))&amp;" "&amp;YEAR(A841),"")</f>
        <v/>
      </c>
      <c r="K841" s="35" t="str">
        <f>IF(C841="","",IFERROR(INDEX(Категории!$B$5:$B$47,MATCH(C841,Категории!$A$5:$A$47,0)),"?"))</f>
        <v/>
      </c>
      <c r="L841" s="34" t="str">
        <f>IF(C841="","",IFERROR(INDEX(Категории!$C$5:$C$47,MATCH(C841,Категории!$A$5:$A$47,0)),"?"))</f>
        <v/>
      </c>
      <c r="M841" s="34" t="str">
        <f>IF(AND(A841="",B841="",C841="",D841=""),"",IF(A841="","! нет даты",IF(NOT(ISNUMBER(A841)),"! дата текстом",IF(YEAR(A841)&lt;&gt;Настройки!$B$4,"! другой год",IF(C841="","! нет категории",IF(K841="?","! категории нет в списке",IF(D841="","! нет суммы",IF(NOT(ISNUMBER(D841)),"! сумма текстом",IF(COUNTIFS($A$6:A841,A841,$C$6:C841,C841,$D$6:D841,D841,$B$6:B841,B841)&gt;1,"! возможен дубль","ok")))))))))</f>
        <v/>
      </c>
    </row>
    <row r="842" spans="1:13" ht="15" customHeight="1">
      <c r="A842" s="30"/>
      <c r="B842" s="31"/>
      <c r="C842" s="32"/>
      <c r="D842" s="33"/>
      <c r="E842" s="32"/>
      <c r="F842" s="32"/>
      <c r="G842" s="32"/>
      <c r="H842" s="32"/>
      <c r="I842" s="31"/>
      <c r="J842" s="34" t="str">
        <f>IF(ISNUMBER(A842),INDEX(Настройки!$K$8:$K$19,MONTH(A842))&amp;" "&amp;YEAR(A842),"")</f>
        <v/>
      </c>
      <c r="K842" s="35" t="str">
        <f>IF(C842="","",IFERROR(INDEX(Категории!$B$5:$B$47,MATCH(C842,Категории!$A$5:$A$47,0)),"?"))</f>
        <v/>
      </c>
      <c r="L842" s="34" t="str">
        <f>IF(C842="","",IFERROR(INDEX(Категории!$C$5:$C$47,MATCH(C842,Категории!$A$5:$A$47,0)),"?"))</f>
        <v/>
      </c>
      <c r="M842" s="34" t="str">
        <f>IF(AND(A842="",B842="",C842="",D842=""),"",IF(A842="","! нет даты",IF(NOT(ISNUMBER(A842)),"! дата текстом",IF(YEAR(A842)&lt;&gt;Настройки!$B$4,"! другой год",IF(C842="","! нет категории",IF(K842="?","! категории нет в списке",IF(D842="","! нет суммы",IF(NOT(ISNUMBER(D842)),"! сумма текстом",IF(COUNTIFS($A$6:A842,A842,$C$6:C842,C842,$D$6:D842,D842,$B$6:B842,B842)&gt;1,"! возможен дубль","ok")))))))))</f>
        <v/>
      </c>
    </row>
    <row r="843" spans="1:13" ht="15" customHeight="1">
      <c r="A843" s="30"/>
      <c r="B843" s="31"/>
      <c r="C843" s="32"/>
      <c r="D843" s="33"/>
      <c r="E843" s="32"/>
      <c r="F843" s="32"/>
      <c r="G843" s="32"/>
      <c r="H843" s="32"/>
      <c r="I843" s="31"/>
      <c r="J843" s="34" t="str">
        <f>IF(ISNUMBER(A843),INDEX(Настройки!$K$8:$K$19,MONTH(A843))&amp;" "&amp;YEAR(A843),"")</f>
        <v/>
      </c>
      <c r="K843" s="35" t="str">
        <f>IF(C843="","",IFERROR(INDEX(Категории!$B$5:$B$47,MATCH(C843,Категории!$A$5:$A$47,0)),"?"))</f>
        <v/>
      </c>
      <c r="L843" s="34" t="str">
        <f>IF(C843="","",IFERROR(INDEX(Категории!$C$5:$C$47,MATCH(C843,Категории!$A$5:$A$47,0)),"?"))</f>
        <v/>
      </c>
      <c r="M843" s="34" t="str">
        <f>IF(AND(A843="",B843="",C843="",D843=""),"",IF(A843="","! нет даты",IF(NOT(ISNUMBER(A843)),"! дата текстом",IF(YEAR(A843)&lt;&gt;Настройки!$B$4,"! другой год",IF(C843="","! нет категории",IF(K843="?","! категории нет в списке",IF(D843="","! нет суммы",IF(NOT(ISNUMBER(D843)),"! сумма текстом",IF(COUNTIFS($A$6:A843,A843,$C$6:C843,C843,$D$6:D843,D843,$B$6:B843,B843)&gt;1,"! возможен дубль","ok")))))))))</f>
        <v/>
      </c>
    </row>
    <row r="844" spans="1:13" ht="15" customHeight="1">
      <c r="A844" s="30"/>
      <c r="B844" s="31"/>
      <c r="C844" s="32"/>
      <c r="D844" s="33"/>
      <c r="E844" s="32"/>
      <c r="F844" s="32"/>
      <c r="G844" s="32"/>
      <c r="H844" s="32"/>
      <c r="I844" s="31"/>
      <c r="J844" s="34" t="str">
        <f>IF(ISNUMBER(A844),INDEX(Настройки!$K$8:$K$19,MONTH(A844))&amp;" "&amp;YEAR(A844),"")</f>
        <v/>
      </c>
      <c r="K844" s="35" t="str">
        <f>IF(C844="","",IFERROR(INDEX(Категории!$B$5:$B$47,MATCH(C844,Категории!$A$5:$A$47,0)),"?"))</f>
        <v/>
      </c>
      <c r="L844" s="34" t="str">
        <f>IF(C844="","",IFERROR(INDEX(Категории!$C$5:$C$47,MATCH(C844,Категории!$A$5:$A$47,0)),"?"))</f>
        <v/>
      </c>
      <c r="M844" s="34" t="str">
        <f>IF(AND(A844="",B844="",C844="",D844=""),"",IF(A844="","! нет даты",IF(NOT(ISNUMBER(A844)),"! дата текстом",IF(YEAR(A844)&lt;&gt;Настройки!$B$4,"! другой год",IF(C844="","! нет категории",IF(K844="?","! категории нет в списке",IF(D844="","! нет суммы",IF(NOT(ISNUMBER(D844)),"! сумма текстом",IF(COUNTIFS($A$6:A844,A844,$C$6:C844,C844,$D$6:D844,D844,$B$6:B844,B844)&gt;1,"! возможен дубль","ok")))))))))</f>
        <v/>
      </c>
    </row>
    <row r="845" spans="1:13" ht="15" customHeight="1">
      <c r="A845" s="30"/>
      <c r="B845" s="31"/>
      <c r="C845" s="32"/>
      <c r="D845" s="33"/>
      <c r="E845" s="32"/>
      <c r="F845" s="32"/>
      <c r="G845" s="32"/>
      <c r="H845" s="32"/>
      <c r="I845" s="31"/>
      <c r="J845" s="34" t="str">
        <f>IF(ISNUMBER(A845),INDEX(Настройки!$K$8:$K$19,MONTH(A845))&amp;" "&amp;YEAR(A845),"")</f>
        <v/>
      </c>
      <c r="K845" s="35" t="str">
        <f>IF(C845="","",IFERROR(INDEX(Категории!$B$5:$B$47,MATCH(C845,Категории!$A$5:$A$47,0)),"?"))</f>
        <v/>
      </c>
      <c r="L845" s="34" t="str">
        <f>IF(C845="","",IFERROR(INDEX(Категории!$C$5:$C$47,MATCH(C845,Категории!$A$5:$A$47,0)),"?"))</f>
        <v/>
      </c>
      <c r="M845" s="34" t="str">
        <f>IF(AND(A845="",B845="",C845="",D845=""),"",IF(A845="","! нет даты",IF(NOT(ISNUMBER(A845)),"! дата текстом",IF(YEAR(A845)&lt;&gt;Настройки!$B$4,"! другой год",IF(C845="","! нет категории",IF(K845="?","! категории нет в списке",IF(D845="","! нет суммы",IF(NOT(ISNUMBER(D845)),"! сумма текстом",IF(COUNTIFS($A$6:A845,A845,$C$6:C845,C845,$D$6:D845,D845,$B$6:B845,B845)&gt;1,"! возможен дубль","ok")))))))))</f>
        <v/>
      </c>
    </row>
    <row r="846" spans="1:13" ht="15" customHeight="1">
      <c r="A846" s="30"/>
      <c r="B846" s="31"/>
      <c r="C846" s="32"/>
      <c r="D846" s="33"/>
      <c r="E846" s="32"/>
      <c r="F846" s="32"/>
      <c r="G846" s="32"/>
      <c r="H846" s="32"/>
      <c r="I846" s="31"/>
      <c r="J846" s="34" t="str">
        <f>IF(ISNUMBER(A846),INDEX(Настройки!$K$8:$K$19,MONTH(A846))&amp;" "&amp;YEAR(A846),"")</f>
        <v/>
      </c>
      <c r="K846" s="35" t="str">
        <f>IF(C846="","",IFERROR(INDEX(Категории!$B$5:$B$47,MATCH(C846,Категории!$A$5:$A$47,0)),"?"))</f>
        <v/>
      </c>
      <c r="L846" s="34" t="str">
        <f>IF(C846="","",IFERROR(INDEX(Категории!$C$5:$C$47,MATCH(C846,Категории!$A$5:$A$47,0)),"?"))</f>
        <v/>
      </c>
      <c r="M846" s="34" t="str">
        <f>IF(AND(A846="",B846="",C846="",D846=""),"",IF(A846="","! нет даты",IF(NOT(ISNUMBER(A846)),"! дата текстом",IF(YEAR(A846)&lt;&gt;Настройки!$B$4,"! другой год",IF(C846="","! нет категории",IF(K846="?","! категории нет в списке",IF(D846="","! нет суммы",IF(NOT(ISNUMBER(D846)),"! сумма текстом",IF(COUNTIFS($A$6:A846,A846,$C$6:C846,C846,$D$6:D846,D846,$B$6:B846,B846)&gt;1,"! возможен дубль","ok")))))))))</f>
        <v/>
      </c>
    </row>
    <row r="847" spans="1:13" ht="15" customHeight="1">
      <c r="A847" s="30"/>
      <c r="B847" s="31"/>
      <c r="C847" s="32"/>
      <c r="D847" s="33"/>
      <c r="E847" s="32"/>
      <c r="F847" s="32"/>
      <c r="G847" s="32"/>
      <c r="H847" s="32"/>
      <c r="I847" s="31"/>
      <c r="J847" s="34" t="str">
        <f>IF(ISNUMBER(A847),INDEX(Настройки!$K$8:$K$19,MONTH(A847))&amp;" "&amp;YEAR(A847),"")</f>
        <v/>
      </c>
      <c r="K847" s="35" t="str">
        <f>IF(C847="","",IFERROR(INDEX(Категории!$B$5:$B$47,MATCH(C847,Категории!$A$5:$A$47,0)),"?"))</f>
        <v/>
      </c>
      <c r="L847" s="34" t="str">
        <f>IF(C847="","",IFERROR(INDEX(Категории!$C$5:$C$47,MATCH(C847,Категории!$A$5:$A$47,0)),"?"))</f>
        <v/>
      </c>
      <c r="M847" s="34" t="str">
        <f>IF(AND(A847="",B847="",C847="",D847=""),"",IF(A847="","! нет даты",IF(NOT(ISNUMBER(A847)),"! дата текстом",IF(YEAR(A847)&lt;&gt;Настройки!$B$4,"! другой год",IF(C847="","! нет категории",IF(K847="?","! категории нет в списке",IF(D847="","! нет суммы",IF(NOT(ISNUMBER(D847)),"! сумма текстом",IF(COUNTIFS($A$6:A847,A847,$C$6:C847,C847,$D$6:D847,D847,$B$6:B847,B847)&gt;1,"! возможен дубль","ok")))))))))</f>
        <v/>
      </c>
    </row>
    <row r="848" spans="1:13" ht="15" customHeight="1">
      <c r="A848" s="30"/>
      <c r="B848" s="31"/>
      <c r="C848" s="32"/>
      <c r="D848" s="33"/>
      <c r="E848" s="32"/>
      <c r="F848" s="32"/>
      <c r="G848" s="32"/>
      <c r="H848" s="32"/>
      <c r="I848" s="31"/>
      <c r="J848" s="34" t="str">
        <f>IF(ISNUMBER(A848),INDEX(Настройки!$K$8:$K$19,MONTH(A848))&amp;" "&amp;YEAR(A848),"")</f>
        <v/>
      </c>
      <c r="K848" s="35" t="str">
        <f>IF(C848="","",IFERROR(INDEX(Категории!$B$5:$B$47,MATCH(C848,Категории!$A$5:$A$47,0)),"?"))</f>
        <v/>
      </c>
      <c r="L848" s="34" t="str">
        <f>IF(C848="","",IFERROR(INDEX(Категории!$C$5:$C$47,MATCH(C848,Категории!$A$5:$A$47,0)),"?"))</f>
        <v/>
      </c>
      <c r="M848" s="34" t="str">
        <f>IF(AND(A848="",B848="",C848="",D848=""),"",IF(A848="","! нет даты",IF(NOT(ISNUMBER(A848)),"! дата текстом",IF(YEAR(A848)&lt;&gt;Настройки!$B$4,"! другой год",IF(C848="","! нет категории",IF(K848="?","! категории нет в списке",IF(D848="","! нет суммы",IF(NOT(ISNUMBER(D848)),"! сумма текстом",IF(COUNTIFS($A$6:A848,A848,$C$6:C848,C848,$D$6:D848,D848,$B$6:B848,B848)&gt;1,"! возможен дубль","ok")))))))))</f>
        <v/>
      </c>
    </row>
    <row r="849" spans="1:13" ht="15" customHeight="1">
      <c r="A849" s="30"/>
      <c r="B849" s="31"/>
      <c r="C849" s="32"/>
      <c r="D849" s="33"/>
      <c r="E849" s="32"/>
      <c r="F849" s="32"/>
      <c r="G849" s="32"/>
      <c r="H849" s="32"/>
      <c r="I849" s="31"/>
      <c r="J849" s="34" t="str">
        <f>IF(ISNUMBER(A849),INDEX(Настройки!$K$8:$K$19,MONTH(A849))&amp;" "&amp;YEAR(A849),"")</f>
        <v/>
      </c>
      <c r="K849" s="35" t="str">
        <f>IF(C849="","",IFERROR(INDEX(Категории!$B$5:$B$47,MATCH(C849,Категории!$A$5:$A$47,0)),"?"))</f>
        <v/>
      </c>
      <c r="L849" s="34" t="str">
        <f>IF(C849="","",IFERROR(INDEX(Категории!$C$5:$C$47,MATCH(C849,Категории!$A$5:$A$47,0)),"?"))</f>
        <v/>
      </c>
      <c r="M849" s="34" t="str">
        <f>IF(AND(A849="",B849="",C849="",D849=""),"",IF(A849="","! нет даты",IF(NOT(ISNUMBER(A849)),"! дата текстом",IF(YEAR(A849)&lt;&gt;Настройки!$B$4,"! другой год",IF(C849="","! нет категории",IF(K849="?","! категории нет в списке",IF(D849="","! нет суммы",IF(NOT(ISNUMBER(D849)),"! сумма текстом",IF(COUNTIFS($A$6:A849,A849,$C$6:C849,C849,$D$6:D849,D849,$B$6:B849,B849)&gt;1,"! возможен дубль","ok")))))))))</f>
        <v/>
      </c>
    </row>
    <row r="850" spans="1:13" ht="15" customHeight="1">
      <c r="A850" s="30"/>
      <c r="B850" s="31"/>
      <c r="C850" s="32"/>
      <c r="D850" s="33"/>
      <c r="E850" s="32"/>
      <c r="F850" s="32"/>
      <c r="G850" s="32"/>
      <c r="H850" s="32"/>
      <c r="I850" s="31"/>
      <c r="J850" s="34" t="str">
        <f>IF(ISNUMBER(A850),INDEX(Настройки!$K$8:$K$19,MONTH(A850))&amp;" "&amp;YEAR(A850),"")</f>
        <v/>
      </c>
      <c r="K850" s="35" t="str">
        <f>IF(C850="","",IFERROR(INDEX(Категории!$B$5:$B$47,MATCH(C850,Категории!$A$5:$A$47,0)),"?"))</f>
        <v/>
      </c>
      <c r="L850" s="34" t="str">
        <f>IF(C850="","",IFERROR(INDEX(Категории!$C$5:$C$47,MATCH(C850,Категории!$A$5:$A$47,0)),"?"))</f>
        <v/>
      </c>
      <c r="M850" s="34" t="str">
        <f>IF(AND(A850="",B850="",C850="",D850=""),"",IF(A850="","! нет даты",IF(NOT(ISNUMBER(A850)),"! дата текстом",IF(YEAR(A850)&lt;&gt;Настройки!$B$4,"! другой год",IF(C850="","! нет категории",IF(K850="?","! категории нет в списке",IF(D850="","! нет суммы",IF(NOT(ISNUMBER(D850)),"! сумма текстом",IF(COUNTIFS($A$6:A850,A850,$C$6:C850,C850,$D$6:D850,D850,$B$6:B850,B850)&gt;1,"! возможен дубль","ok")))))))))</f>
        <v/>
      </c>
    </row>
    <row r="851" spans="1:13" ht="15" customHeight="1">
      <c r="A851" s="30"/>
      <c r="B851" s="31"/>
      <c r="C851" s="32"/>
      <c r="D851" s="33"/>
      <c r="E851" s="32"/>
      <c r="F851" s="32"/>
      <c r="G851" s="32"/>
      <c r="H851" s="32"/>
      <c r="I851" s="31"/>
      <c r="J851" s="34" t="str">
        <f>IF(ISNUMBER(A851),INDEX(Настройки!$K$8:$K$19,MONTH(A851))&amp;" "&amp;YEAR(A851),"")</f>
        <v/>
      </c>
      <c r="K851" s="35" t="str">
        <f>IF(C851="","",IFERROR(INDEX(Категории!$B$5:$B$47,MATCH(C851,Категории!$A$5:$A$47,0)),"?"))</f>
        <v/>
      </c>
      <c r="L851" s="34" t="str">
        <f>IF(C851="","",IFERROR(INDEX(Категории!$C$5:$C$47,MATCH(C851,Категории!$A$5:$A$47,0)),"?"))</f>
        <v/>
      </c>
      <c r="M851" s="34" t="str">
        <f>IF(AND(A851="",B851="",C851="",D851=""),"",IF(A851="","! нет даты",IF(NOT(ISNUMBER(A851)),"! дата текстом",IF(YEAR(A851)&lt;&gt;Настройки!$B$4,"! другой год",IF(C851="","! нет категории",IF(K851="?","! категории нет в списке",IF(D851="","! нет суммы",IF(NOT(ISNUMBER(D851)),"! сумма текстом",IF(COUNTIFS($A$6:A851,A851,$C$6:C851,C851,$D$6:D851,D851,$B$6:B851,B851)&gt;1,"! возможен дубль","ok")))))))))</f>
        <v/>
      </c>
    </row>
    <row r="852" spans="1:13" ht="15" customHeight="1">
      <c r="A852" s="30"/>
      <c r="B852" s="31"/>
      <c r="C852" s="32"/>
      <c r="D852" s="33"/>
      <c r="E852" s="32"/>
      <c r="F852" s="32"/>
      <c r="G852" s="32"/>
      <c r="H852" s="32"/>
      <c r="I852" s="31"/>
      <c r="J852" s="34" t="str">
        <f>IF(ISNUMBER(A852),INDEX(Настройки!$K$8:$K$19,MONTH(A852))&amp;" "&amp;YEAR(A852),"")</f>
        <v/>
      </c>
      <c r="K852" s="35" t="str">
        <f>IF(C852="","",IFERROR(INDEX(Категории!$B$5:$B$47,MATCH(C852,Категории!$A$5:$A$47,0)),"?"))</f>
        <v/>
      </c>
      <c r="L852" s="34" t="str">
        <f>IF(C852="","",IFERROR(INDEX(Категории!$C$5:$C$47,MATCH(C852,Категории!$A$5:$A$47,0)),"?"))</f>
        <v/>
      </c>
      <c r="M852" s="34" t="str">
        <f>IF(AND(A852="",B852="",C852="",D852=""),"",IF(A852="","! нет даты",IF(NOT(ISNUMBER(A852)),"! дата текстом",IF(YEAR(A852)&lt;&gt;Настройки!$B$4,"! другой год",IF(C852="","! нет категории",IF(K852="?","! категории нет в списке",IF(D852="","! нет суммы",IF(NOT(ISNUMBER(D852)),"! сумма текстом",IF(COUNTIFS($A$6:A852,A852,$C$6:C852,C852,$D$6:D852,D852,$B$6:B852,B852)&gt;1,"! возможен дубль","ok")))))))))</f>
        <v/>
      </c>
    </row>
    <row r="853" spans="1:13" ht="15" customHeight="1">
      <c r="A853" s="30"/>
      <c r="B853" s="31"/>
      <c r="C853" s="32"/>
      <c r="D853" s="33"/>
      <c r="E853" s="32"/>
      <c r="F853" s="32"/>
      <c r="G853" s="32"/>
      <c r="H853" s="32"/>
      <c r="I853" s="31"/>
      <c r="J853" s="34" t="str">
        <f>IF(ISNUMBER(A853),INDEX(Настройки!$K$8:$K$19,MONTH(A853))&amp;" "&amp;YEAR(A853),"")</f>
        <v/>
      </c>
      <c r="K853" s="35" t="str">
        <f>IF(C853="","",IFERROR(INDEX(Категории!$B$5:$B$47,MATCH(C853,Категории!$A$5:$A$47,0)),"?"))</f>
        <v/>
      </c>
      <c r="L853" s="34" t="str">
        <f>IF(C853="","",IFERROR(INDEX(Категории!$C$5:$C$47,MATCH(C853,Категории!$A$5:$A$47,0)),"?"))</f>
        <v/>
      </c>
      <c r="M853" s="34" t="str">
        <f>IF(AND(A853="",B853="",C853="",D853=""),"",IF(A853="","! нет даты",IF(NOT(ISNUMBER(A853)),"! дата текстом",IF(YEAR(A853)&lt;&gt;Настройки!$B$4,"! другой год",IF(C853="","! нет категории",IF(K853="?","! категории нет в списке",IF(D853="","! нет суммы",IF(NOT(ISNUMBER(D853)),"! сумма текстом",IF(COUNTIFS($A$6:A853,A853,$C$6:C853,C853,$D$6:D853,D853,$B$6:B853,B853)&gt;1,"! возможен дубль","ok")))))))))</f>
        <v/>
      </c>
    </row>
    <row r="854" spans="1:13" ht="15" customHeight="1">
      <c r="A854" s="30"/>
      <c r="B854" s="31"/>
      <c r="C854" s="32"/>
      <c r="D854" s="33"/>
      <c r="E854" s="32"/>
      <c r="F854" s="32"/>
      <c r="G854" s="32"/>
      <c r="H854" s="32"/>
      <c r="I854" s="31"/>
      <c r="J854" s="34" t="str">
        <f>IF(ISNUMBER(A854),INDEX(Настройки!$K$8:$K$19,MONTH(A854))&amp;" "&amp;YEAR(A854),"")</f>
        <v/>
      </c>
      <c r="K854" s="35" t="str">
        <f>IF(C854="","",IFERROR(INDEX(Категории!$B$5:$B$47,MATCH(C854,Категории!$A$5:$A$47,0)),"?"))</f>
        <v/>
      </c>
      <c r="L854" s="34" t="str">
        <f>IF(C854="","",IFERROR(INDEX(Категории!$C$5:$C$47,MATCH(C854,Категории!$A$5:$A$47,0)),"?"))</f>
        <v/>
      </c>
      <c r="M854" s="34" t="str">
        <f>IF(AND(A854="",B854="",C854="",D854=""),"",IF(A854="","! нет даты",IF(NOT(ISNUMBER(A854)),"! дата текстом",IF(YEAR(A854)&lt;&gt;Настройки!$B$4,"! другой год",IF(C854="","! нет категории",IF(K854="?","! категории нет в списке",IF(D854="","! нет суммы",IF(NOT(ISNUMBER(D854)),"! сумма текстом",IF(COUNTIFS($A$6:A854,A854,$C$6:C854,C854,$D$6:D854,D854,$B$6:B854,B854)&gt;1,"! возможен дубль","ok")))))))))</f>
        <v/>
      </c>
    </row>
    <row r="855" spans="1:13" ht="15" customHeight="1">
      <c r="A855" s="30"/>
      <c r="B855" s="31"/>
      <c r="C855" s="32"/>
      <c r="D855" s="33"/>
      <c r="E855" s="32"/>
      <c r="F855" s="32"/>
      <c r="G855" s="32"/>
      <c r="H855" s="32"/>
      <c r="I855" s="31"/>
      <c r="J855" s="34" t="str">
        <f>IF(ISNUMBER(A855),INDEX(Настройки!$K$8:$K$19,MONTH(A855))&amp;" "&amp;YEAR(A855),"")</f>
        <v/>
      </c>
      <c r="K855" s="35" t="str">
        <f>IF(C855="","",IFERROR(INDEX(Категории!$B$5:$B$47,MATCH(C855,Категории!$A$5:$A$47,0)),"?"))</f>
        <v/>
      </c>
      <c r="L855" s="34" t="str">
        <f>IF(C855="","",IFERROR(INDEX(Категории!$C$5:$C$47,MATCH(C855,Категории!$A$5:$A$47,0)),"?"))</f>
        <v/>
      </c>
      <c r="M855" s="34" t="str">
        <f>IF(AND(A855="",B855="",C855="",D855=""),"",IF(A855="","! нет даты",IF(NOT(ISNUMBER(A855)),"! дата текстом",IF(YEAR(A855)&lt;&gt;Настройки!$B$4,"! другой год",IF(C855="","! нет категории",IF(K855="?","! категории нет в списке",IF(D855="","! нет суммы",IF(NOT(ISNUMBER(D855)),"! сумма текстом",IF(COUNTIFS($A$6:A855,A855,$C$6:C855,C855,$D$6:D855,D855,$B$6:B855,B855)&gt;1,"! возможен дубль","ok")))))))))</f>
        <v/>
      </c>
    </row>
    <row r="856" spans="1:13" ht="15" customHeight="1">
      <c r="A856" s="30"/>
      <c r="B856" s="31"/>
      <c r="C856" s="32"/>
      <c r="D856" s="33"/>
      <c r="E856" s="32"/>
      <c r="F856" s="32"/>
      <c r="G856" s="32"/>
      <c r="H856" s="32"/>
      <c r="I856" s="31"/>
      <c r="J856" s="34" t="str">
        <f>IF(ISNUMBER(A856),INDEX(Настройки!$K$8:$K$19,MONTH(A856))&amp;" "&amp;YEAR(A856),"")</f>
        <v/>
      </c>
      <c r="K856" s="35" t="str">
        <f>IF(C856="","",IFERROR(INDEX(Категории!$B$5:$B$47,MATCH(C856,Категории!$A$5:$A$47,0)),"?"))</f>
        <v/>
      </c>
      <c r="L856" s="34" t="str">
        <f>IF(C856="","",IFERROR(INDEX(Категории!$C$5:$C$47,MATCH(C856,Категории!$A$5:$A$47,0)),"?"))</f>
        <v/>
      </c>
      <c r="M856" s="34" t="str">
        <f>IF(AND(A856="",B856="",C856="",D856=""),"",IF(A856="","! нет даты",IF(NOT(ISNUMBER(A856)),"! дата текстом",IF(YEAR(A856)&lt;&gt;Настройки!$B$4,"! другой год",IF(C856="","! нет категории",IF(K856="?","! категории нет в списке",IF(D856="","! нет суммы",IF(NOT(ISNUMBER(D856)),"! сумма текстом",IF(COUNTIFS($A$6:A856,A856,$C$6:C856,C856,$D$6:D856,D856,$B$6:B856,B856)&gt;1,"! возможен дубль","ok")))))))))</f>
        <v/>
      </c>
    </row>
    <row r="857" spans="1:13" ht="15" customHeight="1">
      <c r="A857" s="30"/>
      <c r="B857" s="31"/>
      <c r="C857" s="32"/>
      <c r="D857" s="33"/>
      <c r="E857" s="32"/>
      <c r="F857" s="32"/>
      <c r="G857" s="32"/>
      <c r="H857" s="32"/>
      <c r="I857" s="31"/>
      <c r="J857" s="34" t="str">
        <f>IF(ISNUMBER(A857),INDEX(Настройки!$K$8:$K$19,MONTH(A857))&amp;" "&amp;YEAR(A857),"")</f>
        <v/>
      </c>
      <c r="K857" s="35" t="str">
        <f>IF(C857="","",IFERROR(INDEX(Категории!$B$5:$B$47,MATCH(C857,Категории!$A$5:$A$47,0)),"?"))</f>
        <v/>
      </c>
      <c r="L857" s="34" t="str">
        <f>IF(C857="","",IFERROR(INDEX(Категории!$C$5:$C$47,MATCH(C857,Категории!$A$5:$A$47,0)),"?"))</f>
        <v/>
      </c>
      <c r="M857" s="34" t="str">
        <f>IF(AND(A857="",B857="",C857="",D857=""),"",IF(A857="","! нет даты",IF(NOT(ISNUMBER(A857)),"! дата текстом",IF(YEAR(A857)&lt;&gt;Настройки!$B$4,"! другой год",IF(C857="","! нет категории",IF(K857="?","! категории нет в списке",IF(D857="","! нет суммы",IF(NOT(ISNUMBER(D857)),"! сумма текстом",IF(COUNTIFS($A$6:A857,A857,$C$6:C857,C857,$D$6:D857,D857,$B$6:B857,B857)&gt;1,"! возможен дубль","ok")))))))))</f>
        <v/>
      </c>
    </row>
    <row r="858" spans="1:13" ht="15" customHeight="1">
      <c r="A858" s="30"/>
      <c r="B858" s="31"/>
      <c r="C858" s="32"/>
      <c r="D858" s="33"/>
      <c r="E858" s="32"/>
      <c r="F858" s="32"/>
      <c r="G858" s="32"/>
      <c r="H858" s="32"/>
      <c r="I858" s="31"/>
      <c r="J858" s="34" t="str">
        <f>IF(ISNUMBER(A858),INDEX(Настройки!$K$8:$K$19,MONTH(A858))&amp;" "&amp;YEAR(A858),"")</f>
        <v/>
      </c>
      <c r="K858" s="35" t="str">
        <f>IF(C858="","",IFERROR(INDEX(Категории!$B$5:$B$47,MATCH(C858,Категории!$A$5:$A$47,0)),"?"))</f>
        <v/>
      </c>
      <c r="L858" s="34" t="str">
        <f>IF(C858="","",IFERROR(INDEX(Категории!$C$5:$C$47,MATCH(C858,Категории!$A$5:$A$47,0)),"?"))</f>
        <v/>
      </c>
      <c r="M858" s="34" t="str">
        <f>IF(AND(A858="",B858="",C858="",D858=""),"",IF(A858="","! нет даты",IF(NOT(ISNUMBER(A858)),"! дата текстом",IF(YEAR(A858)&lt;&gt;Настройки!$B$4,"! другой год",IF(C858="","! нет категории",IF(K858="?","! категории нет в списке",IF(D858="","! нет суммы",IF(NOT(ISNUMBER(D858)),"! сумма текстом",IF(COUNTIFS($A$6:A858,A858,$C$6:C858,C858,$D$6:D858,D858,$B$6:B858,B858)&gt;1,"! возможен дубль","ok")))))))))</f>
        <v/>
      </c>
    </row>
    <row r="859" spans="1:13" ht="15" customHeight="1">
      <c r="A859" s="30"/>
      <c r="B859" s="31"/>
      <c r="C859" s="32"/>
      <c r="D859" s="33"/>
      <c r="E859" s="32"/>
      <c r="F859" s="32"/>
      <c r="G859" s="32"/>
      <c r="H859" s="32"/>
      <c r="I859" s="31"/>
      <c r="J859" s="34" t="str">
        <f>IF(ISNUMBER(A859),INDEX(Настройки!$K$8:$K$19,MONTH(A859))&amp;" "&amp;YEAR(A859),"")</f>
        <v/>
      </c>
      <c r="K859" s="35" t="str">
        <f>IF(C859="","",IFERROR(INDEX(Категории!$B$5:$B$47,MATCH(C859,Категории!$A$5:$A$47,0)),"?"))</f>
        <v/>
      </c>
      <c r="L859" s="34" t="str">
        <f>IF(C859="","",IFERROR(INDEX(Категории!$C$5:$C$47,MATCH(C859,Категории!$A$5:$A$47,0)),"?"))</f>
        <v/>
      </c>
      <c r="M859" s="34" t="str">
        <f>IF(AND(A859="",B859="",C859="",D859=""),"",IF(A859="","! нет даты",IF(NOT(ISNUMBER(A859)),"! дата текстом",IF(YEAR(A859)&lt;&gt;Настройки!$B$4,"! другой год",IF(C859="","! нет категории",IF(K859="?","! категории нет в списке",IF(D859="","! нет суммы",IF(NOT(ISNUMBER(D859)),"! сумма текстом",IF(COUNTIFS($A$6:A859,A859,$C$6:C859,C859,$D$6:D859,D859,$B$6:B859,B859)&gt;1,"! возможен дубль","ok")))))))))</f>
        <v/>
      </c>
    </row>
    <row r="860" spans="1:13" ht="15" customHeight="1">
      <c r="A860" s="30"/>
      <c r="B860" s="31"/>
      <c r="C860" s="32"/>
      <c r="D860" s="33"/>
      <c r="E860" s="32"/>
      <c r="F860" s="32"/>
      <c r="G860" s="32"/>
      <c r="H860" s="32"/>
      <c r="I860" s="31"/>
      <c r="J860" s="34" t="str">
        <f>IF(ISNUMBER(A860),INDEX(Настройки!$K$8:$K$19,MONTH(A860))&amp;" "&amp;YEAR(A860),"")</f>
        <v/>
      </c>
      <c r="K860" s="35" t="str">
        <f>IF(C860="","",IFERROR(INDEX(Категории!$B$5:$B$47,MATCH(C860,Категории!$A$5:$A$47,0)),"?"))</f>
        <v/>
      </c>
      <c r="L860" s="34" t="str">
        <f>IF(C860="","",IFERROR(INDEX(Категории!$C$5:$C$47,MATCH(C860,Категории!$A$5:$A$47,0)),"?"))</f>
        <v/>
      </c>
      <c r="M860" s="34" t="str">
        <f>IF(AND(A860="",B860="",C860="",D860=""),"",IF(A860="","! нет даты",IF(NOT(ISNUMBER(A860)),"! дата текстом",IF(YEAR(A860)&lt;&gt;Настройки!$B$4,"! другой год",IF(C860="","! нет категории",IF(K860="?","! категории нет в списке",IF(D860="","! нет суммы",IF(NOT(ISNUMBER(D860)),"! сумма текстом",IF(COUNTIFS($A$6:A860,A860,$C$6:C860,C860,$D$6:D860,D860,$B$6:B860,B860)&gt;1,"! возможен дубль","ok")))))))))</f>
        <v/>
      </c>
    </row>
    <row r="861" spans="1:13" ht="15" customHeight="1">
      <c r="A861" s="30"/>
      <c r="B861" s="31"/>
      <c r="C861" s="32"/>
      <c r="D861" s="33"/>
      <c r="E861" s="32"/>
      <c r="F861" s="32"/>
      <c r="G861" s="32"/>
      <c r="H861" s="32"/>
      <c r="I861" s="31"/>
      <c r="J861" s="34" t="str">
        <f>IF(ISNUMBER(A861),INDEX(Настройки!$K$8:$K$19,MONTH(A861))&amp;" "&amp;YEAR(A861),"")</f>
        <v/>
      </c>
      <c r="K861" s="35" t="str">
        <f>IF(C861="","",IFERROR(INDEX(Категории!$B$5:$B$47,MATCH(C861,Категории!$A$5:$A$47,0)),"?"))</f>
        <v/>
      </c>
      <c r="L861" s="34" t="str">
        <f>IF(C861="","",IFERROR(INDEX(Категории!$C$5:$C$47,MATCH(C861,Категории!$A$5:$A$47,0)),"?"))</f>
        <v/>
      </c>
      <c r="M861" s="34" t="str">
        <f>IF(AND(A861="",B861="",C861="",D861=""),"",IF(A861="","! нет даты",IF(NOT(ISNUMBER(A861)),"! дата текстом",IF(YEAR(A861)&lt;&gt;Настройки!$B$4,"! другой год",IF(C861="","! нет категории",IF(K861="?","! категории нет в списке",IF(D861="","! нет суммы",IF(NOT(ISNUMBER(D861)),"! сумма текстом",IF(COUNTIFS($A$6:A861,A861,$C$6:C861,C861,$D$6:D861,D861,$B$6:B861,B861)&gt;1,"! возможен дубль","ok")))))))))</f>
        <v/>
      </c>
    </row>
    <row r="862" spans="1:13" ht="15" customHeight="1">
      <c r="A862" s="30"/>
      <c r="B862" s="31"/>
      <c r="C862" s="32"/>
      <c r="D862" s="33"/>
      <c r="E862" s="32"/>
      <c r="F862" s="32"/>
      <c r="G862" s="32"/>
      <c r="H862" s="32"/>
      <c r="I862" s="31"/>
      <c r="J862" s="34" t="str">
        <f>IF(ISNUMBER(A862),INDEX(Настройки!$K$8:$K$19,MONTH(A862))&amp;" "&amp;YEAR(A862),"")</f>
        <v/>
      </c>
      <c r="K862" s="35" t="str">
        <f>IF(C862="","",IFERROR(INDEX(Категории!$B$5:$B$47,MATCH(C862,Категории!$A$5:$A$47,0)),"?"))</f>
        <v/>
      </c>
      <c r="L862" s="34" t="str">
        <f>IF(C862="","",IFERROR(INDEX(Категории!$C$5:$C$47,MATCH(C862,Категории!$A$5:$A$47,0)),"?"))</f>
        <v/>
      </c>
      <c r="M862" s="34" t="str">
        <f>IF(AND(A862="",B862="",C862="",D862=""),"",IF(A862="","! нет даты",IF(NOT(ISNUMBER(A862)),"! дата текстом",IF(YEAR(A862)&lt;&gt;Настройки!$B$4,"! другой год",IF(C862="","! нет категории",IF(K862="?","! категории нет в списке",IF(D862="","! нет суммы",IF(NOT(ISNUMBER(D862)),"! сумма текстом",IF(COUNTIFS($A$6:A862,A862,$C$6:C862,C862,$D$6:D862,D862,$B$6:B862,B862)&gt;1,"! возможен дубль","ok")))))))))</f>
        <v/>
      </c>
    </row>
    <row r="863" spans="1:13" ht="15" customHeight="1">
      <c r="A863" s="30"/>
      <c r="B863" s="31"/>
      <c r="C863" s="32"/>
      <c r="D863" s="33"/>
      <c r="E863" s="32"/>
      <c r="F863" s="32"/>
      <c r="G863" s="32"/>
      <c r="H863" s="32"/>
      <c r="I863" s="31"/>
      <c r="J863" s="34" t="str">
        <f>IF(ISNUMBER(A863),INDEX(Настройки!$K$8:$K$19,MONTH(A863))&amp;" "&amp;YEAR(A863),"")</f>
        <v/>
      </c>
      <c r="K863" s="35" t="str">
        <f>IF(C863="","",IFERROR(INDEX(Категории!$B$5:$B$47,MATCH(C863,Категории!$A$5:$A$47,0)),"?"))</f>
        <v/>
      </c>
      <c r="L863" s="34" t="str">
        <f>IF(C863="","",IFERROR(INDEX(Категории!$C$5:$C$47,MATCH(C863,Категории!$A$5:$A$47,0)),"?"))</f>
        <v/>
      </c>
      <c r="M863" s="34" t="str">
        <f>IF(AND(A863="",B863="",C863="",D863=""),"",IF(A863="","! нет даты",IF(NOT(ISNUMBER(A863)),"! дата текстом",IF(YEAR(A863)&lt;&gt;Настройки!$B$4,"! другой год",IF(C863="","! нет категории",IF(K863="?","! категории нет в списке",IF(D863="","! нет суммы",IF(NOT(ISNUMBER(D863)),"! сумма текстом",IF(COUNTIFS($A$6:A863,A863,$C$6:C863,C863,$D$6:D863,D863,$B$6:B863,B863)&gt;1,"! возможен дубль","ok")))))))))</f>
        <v/>
      </c>
    </row>
    <row r="864" spans="1:13" ht="15" customHeight="1">
      <c r="A864" s="30"/>
      <c r="B864" s="31"/>
      <c r="C864" s="32"/>
      <c r="D864" s="33"/>
      <c r="E864" s="32"/>
      <c r="F864" s="32"/>
      <c r="G864" s="32"/>
      <c r="H864" s="32"/>
      <c r="I864" s="31"/>
      <c r="J864" s="34" t="str">
        <f>IF(ISNUMBER(A864),INDEX(Настройки!$K$8:$K$19,MONTH(A864))&amp;" "&amp;YEAR(A864),"")</f>
        <v/>
      </c>
      <c r="K864" s="35" t="str">
        <f>IF(C864="","",IFERROR(INDEX(Категории!$B$5:$B$47,MATCH(C864,Категории!$A$5:$A$47,0)),"?"))</f>
        <v/>
      </c>
      <c r="L864" s="34" t="str">
        <f>IF(C864="","",IFERROR(INDEX(Категории!$C$5:$C$47,MATCH(C864,Категории!$A$5:$A$47,0)),"?"))</f>
        <v/>
      </c>
      <c r="M864" s="34" t="str">
        <f>IF(AND(A864="",B864="",C864="",D864=""),"",IF(A864="","! нет даты",IF(NOT(ISNUMBER(A864)),"! дата текстом",IF(YEAR(A864)&lt;&gt;Настройки!$B$4,"! другой год",IF(C864="","! нет категории",IF(K864="?","! категории нет в списке",IF(D864="","! нет суммы",IF(NOT(ISNUMBER(D864)),"! сумма текстом",IF(COUNTIFS($A$6:A864,A864,$C$6:C864,C864,$D$6:D864,D864,$B$6:B864,B864)&gt;1,"! возможен дубль","ok")))))))))</f>
        <v/>
      </c>
    </row>
    <row r="865" spans="1:13" ht="15" customHeight="1">
      <c r="A865" s="30"/>
      <c r="B865" s="31"/>
      <c r="C865" s="32"/>
      <c r="D865" s="33"/>
      <c r="E865" s="32"/>
      <c r="F865" s="32"/>
      <c r="G865" s="32"/>
      <c r="H865" s="32"/>
      <c r="I865" s="31"/>
      <c r="J865" s="34" t="str">
        <f>IF(ISNUMBER(A865),INDEX(Настройки!$K$8:$K$19,MONTH(A865))&amp;" "&amp;YEAR(A865),"")</f>
        <v/>
      </c>
      <c r="K865" s="35" t="str">
        <f>IF(C865="","",IFERROR(INDEX(Категории!$B$5:$B$47,MATCH(C865,Категории!$A$5:$A$47,0)),"?"))</f>
        <v/>
      </c>
      <c r="L865" s="34" t="str">
        <f>IF(C865="","",IFERROR(INDEX(Категории!$C$5:$C$47,MATCH(C865,Категории!$A$5:$A$47,0)),"?"))</f>
        <v/>
      </c>
      <c r="M865" s="34" t="str">
        <f>IF(AND(A865="",B865="",C865="",D865=""),"",IF(A865="","! нет даты",IF(NOT(ISNUMBER(A865)),"! дата текстом",IF(YEAR(A865)&lt;&gt;Настройки!$B$4,"! другой год",IF(C865="","! нет категории",IF(K865="?","! категории нет в списке",IF(D865="","! нет суммы",IF(NOT(ISNUMBER(D865)),"! сумма текстом",IF(COUNTIFS($A$6:A865,A865,$C$6:C865,C865,$D$6:D865,D865,$B$6:B865,B865)&gt;1,"! возможен дубль","ok")))))))))</f>
        <v/>
      </c>
    </row>
    <row r="866" spans="1:13" ht="15" customHeight="1">
      <c r="A866" s="30"/>
      <c r="B866" s="31"/>
      <c r="C866" s="32"/>
      <c r="D866" s="33"/>
      <c r="E866" s="32"/>
      <c r="F866" s="32"/>
      <c r="G866" s="32"/>
      <c r="H866" s="32"/>
      <c r="I866" s="31"/>
      <c r="J866" s="34" t="str">
        <f>IF(ISNUMBER(A866),INDEX(Настройки!$K$8:$K$19,MONTH(A866))&amp;" "&amp;YEAR(A866),"")</f>
        <v/>
      </c>
      <c r="K866" s="35" t="str">
        <f>IF(C866="","",IFERROR(INDEX(Категории!$B$5:$B$47,MATCH(C866,Категории!$A$5:$A$47,0)),"?"))</f>
        <v/>
      </c>
      <c r="L866" s="34" t="str">
        <f>IF(C866="","",IFERROR(INDEX(Категории!$C$5:$C$47,MATCH(C866,Категории!$A$5:$A$47,0)),"?"))</f>
        <v/>
      </c>
      <c r="M866" s="34" t="str">
        <f>IF(AND(A866="",B866="",C866="",D866=""),"",IF(A866="","! нет даты",IF(NOT(ISNUMBER(A866)),"! дата текстом",IF(YEAR(A866)&lt;&gt;Настройки!$B$4,"! другой год",IF(C866="","! нет категории",IF(K866="?","! категории нет в списке",IF(D866="","! нет суммы",IF(NOT(ISNUMBER(D866)),"! сумма текстом",IF(COUNTIFS($A$6:A866,A866,$C$6:C866,C866,$D$6:D866,D866,$B$6:B866,B866)&gt;1,"! возможен дубль","ok")))))))))</f>
        <v/>
      </c>
    </row>
    <row r="867" spans="1:13" ht="15" customHeight="1">
      <c r="A867" s="30"/>
      <c r="B867" s="31"/>
      <c r="C867" s="32"/>
      <c r="D867" s="33"/>
      <c r="E867" s="32"/>
      <c r="F867" s="32"/>
      <c r="G867" s="32"/>
      <c r="H867" s="32"/>
      <c r="I867" s="31"/>
      <c r="J867" s="34" t="str">
        <f>IF(ISNUMBER(A867),INDEX(Настройки!$K$8:$K$19,MONTH(A867))&amp;" "&amp;YEAR(A867),"")</f>
        <v/>
      </c>
      <c r="K867" s="35" t="str">
        <f>IF(C867="","",IFERROR(INDEX(Категории!$B$5:$B$47,MATCH(C867,Категории!$A$5:$A$47,0)),"?"))</f>
        <v/>
      </c>
      <c r="L867" s="34" t="str">
        <f>IF(C867="","",IFERROR(INDEX(Категории!$C$5:$C$47,MATCH(C867,Категории!$A$5:$A$47,0)),"?"))</f>
        <v/>
      </c>
      <c r="M867" s="34" t="str">
        <f>IF(AND(A867="",B867="",C867="",D867=""),"",IF(A867="","! нет даты",IF(NOT(ISNUMBER(A867)),"! дата текстом",IF(YEAR(A867)&lt;&gt;Настройки!$B$4,"! другой год",IF(C867="","! нет категории",IF(K867="?","! категории нет в списке",IF(D867="","! нет суммы",IF(NOT(ISNUMBER(D867)),"! сумма текстом",IF(COUNTIFS($A$6:A867,A867,$C$6:C867,C867,$D$6:D867,D867,$B$6:B867,B867)&gt;1,"! возможен дубль","ok")))))))))</f>
        <v/>
      </c>
    </row>
    <row r="868" spans="1:13" ht="15" customHeight="1">
      <c r="A868" s="30"/>
      <c r="B868" s="31"/>
      <c r="C868" s="32"/>
      <c r="D868" s="33"/>
      <c r="E868" s="32"/>
      <c r="F868" s="32"/>
      <c r="G868" s="32"/>
      <c r="H868" s="32"/>
      <c r="I868" s="31"/>
      <c r="J868" s="34" t="str">
        <f>IF(ISNUMBER(A868),INDEX(Настройки!$K$8:$K$19,MONTH(A868))&amp;" "&amp;YEAR(A868),"")</f>
        <v/>
      </c>
      <c r="K868" s="35" t="str">
        <f>IF(C868="","",IFERROR(INDEX(Категории!$B$5:$B$47,MATCH(C868,Категории!$A$5:$A$47,0)),"?"))</f>
        <v/>
      </c>
      <c r="L868" s="34" t="str">
        <f>IF(C868="","",IFERROR(INDEX(Категории!$C$5:$C$47,MATCH(C868,Категории!$A$5:$A$47,0)),"?"))</f>
        <v/>
      </c>
      <c r="M868" s="34" t="str">
        <f>IF(AND(A868="",B868="",C868="",D868=""),"",IF(A868="","! нет даты",IF(NOT(ISNUMBER(A868)),"! дата текстом",IF(YEAR(A868)&lt;&gt;Настройки!$B$4,"! другой год",IF(C868="","! нет категории",IF(K868="?","! категории нет в списке",IF(D868="","! нет суммы",IF(NOT(ISNUMBER(D868)),"! сумма текстом",IF(COUNTIFS($A$6:A868,A868,$C$6:C868,C868,$D$6:D868,D868,$B$6:B868,B868)&gt;1,"! возможен дубль","ok")))))))))</f>
        <v/>
      </c>
    </row>
    <row r="869" spans="1:13" ht="15" customHeight="1">
      <c r="A869" s="30"/>
      <c r="B869" s="31"/>
      <c r="C869" s="32"/>
      <c r="D869" s="33"/>
      <c r="E869" s="32"/>
      <c r="F869" s="32"/>
      <c r="G869" s="32"/>
      <c r="H869" s="32"/>
      <c r="I869" s="31"/>
      <c r="J869" s="34" t="str">
        <f>IF(ISNUMBER(A869),INDEX(Настройки!$K$8:$K$19,MONTH(A869))&amp;" "&amp;YEAR(A869),"")</f>
        <v/>
      </c>
      <c r="K869" s="35" t="str">
        <f>IF(C869="","",IFERROR(INDEX(Категории!$B$5:$B$47,MATCH(C869,Категории!$A$5:$A$47,0)),"?"))</f>
        <v/>
      </c>
      <c r="L869" s="34" t="str">
        <f>IF(C869="","",IFERROR(INDEX(Категории!$C$5:$C$47,MATCH(C869,Категории!$A$5:$A$47,0)),"?"))</f>
        <v/>
      </c>
      <c r="M869" s="34" t="str">
        <f>IF(AND(A869="",B869="",C869="",D869=""),"",IF(A869="","! нет даты",IF(NOT(ISNUMBER(A869)),"! дата текстом",IF(YEAR(A869)&lt;&gt;Настройки!$B$4,"! другой год",IF(C869="","! нет категории",IF(K869="?","! категории нет в списке",IF(D869="","! нет суммы",IF(NOT(ISNUMBER(D869)),"! сумма текстом",IF(COUNTIFS($A$6:A869,A869,$C$6:C869,C869,$D$6:D869,D869,$B$6:B869,B869)&gt;1,"! возможен дубль","ok")))))))))</f>
        <v/>
      </c>
    </row>
    <row r="870" spans="1:13" ht="15" customHeight="1">
      <c r="A870" s="30"/>
      <c r="B870" s="31"/>
      <c r="C870" s="32"/>
      <c r="D870" s="33"/>
      <c r="E870" s="32"/>
      <c r="F870" s="32"/>
      <c r="G870" s="32"/>
      <c r="H870" s="32"/>
      <c r="I870" s="31"/>
      <c r="J870" s="34" t="str">
        <f>IF(ISNUMBER(A870),INDEX(Настройки!$K$8:$K$19,MONTH(A870))&amp;" "&amp;YEAR(A870),"")</f>
        <v/>
      </c>
      <c r="K870" s="35" t="str">
        <f>IF(C870="","",IFERROR(INDEX(Категории!$B$5:$B$47,MATCH(C870,Категории!$A$5:$A$47,0)),"?"))</f>
        <v/>
      </c>
      <c r="L870" s="34" t="str">
        <f>IF(C870="","",IFERROR(INDEX(Категории!$C$5:$C$47,MATCH(C870,Категории!$A$5:$A$47,0)),"?"))</f>
        <v/>
      </c>
      <c r="M870" s="34" t="str">
        <f>IF(AND(A870="",B870="",C870="",D870=""),"",IF(A870="","! нет даты",IF(NOT(ISNUMBER(A870)),"! дата текстом",IF(YEAR(A870)&lt;&gt;Настройки!$B$4,"! другой год",IF(C870="","! нет категории",IF(K870="?","! категории нет в списке",IF(D870="","! нет суммы",IF(NOT(ISNUMBER(D870)),"! сумма текстом",IF(COUNTIFS($A$6:A870,A870,$C$6:C870,C870,$D$6:D870,D870,$B$6:B870,B870)&gt;1,"! возможен дубль","ok")))))))))</f>
        <v/>
      </c>
    </row>
    <row r="871" spans="1:13" ht="15" customHeight="1">
      <c r="A871" s="30"/>
      <c r="B871" s="31"/>
      <c r="C871" s="32"/>
      <c r="D871" s="33"/>
      <c r="E871" s="32"/>
      <c r="F871" s="32"/>
      <c r="G871" s="32"/>
      <c r="H871" s="32"/>
      <c r="I871" s="31"/>
      <c r="J871" s="34" t="str">
        <f>IF(ISNUMBER(A871),INDEX(Настройки!$K$8:$K$19,MONTH(A871))&amp;" "&amp;YEAR(A871),"")</f>
        <v/>
      </c>
      <c r="K871" s="35" t="str">
        <f>IF(C871="","",IFERROR(INDEX(Категории!$B$5:$B$47,MATCH(C871,Категории!$A$5:$A$47,0)),"?"))</f>
        <v/>
      </c>
      <c r="L871" s="34" t="str">
        <f>IF(C871="","",IFERROR(INDEX(Категории!$C$5:$C$47,MATCH(C871,Категории!$A$5:$A$47,0)),"?"))</f>
        <v/>
      </c>
      <c r="M871" s="34" t="str">
        <f>IF(AND(A871="",B871="",C871="",D871=""),"",IF(A871="","! нет даты",IF(NOT(ISNUMBER(A871)),"! дата текстом",IF(YEAR(A871)&lt;&gt;Настройки!$B$4,"! другой год",IF(C871="","! нет категории",IF(K871="?","! категории нет в списке",IF(D871="","! нет суммы",IF(NOT(ISNUMBER(D871)),"! сумма текстом",IF(COUNTIFS($A$6:A871,A871,$C$6:C871,C871,$D$6:D871,D871,$B$6:B871,B871)&gt;1,"! возможен дубль","ok")))))))))</f>
        <v/>
      </c>
    </row>
    <row r="872" spans="1:13" ht="15" customHeight="1">
      <c r="A872" s="30"/>
      <c r="B872" s="31"/>
      <c r="C872" s="32"/>
      <c r="D872" s="33"/>
      <c r="E872" s="32"/>
      <c r="F872" s="32"/>
      <c r="G872" s="32"/>
      <c r="H872" s="32"/>
      <c r="I872" s="31"/>
      <c r="J872" s="34" t="str">
        <f>IF(ISNUMBER(A872),INDEX(Настройки!$K$8:$K$19,MONTH(A872))&amp;" "&amp;YEAR(A872),"")</f>
        <v/>
      </c>
      <c r="K872" s="35" t="str">
        <f>IF(C872="","",IFERROR(INDEX(Категории!$B$5:$B$47,MATCH(C872,Категории!$A$5:$A$47,0)),"?"))</f>
        <v/>
      </c>
      <c r="L872" s="34" t="str">
        <f>IF(C872="","",IFERROR(INDEX(Категории!$C$5:$C$47,MATCH(C872,Категории!$A$5:$A$47,0)),"?"))</f>
        <v/>
      </c>
      <c r="M872" s="34" t="str">
        <f>IF(AND(A872="",B872="",C872="",D872=""),"",IF(A872="","! нет даты",IF(NOT(ISNUMBER(A872)),"! дата текстом",IF(YEAR(A872)&lt;&gt;Настройки!$B$4,"! другой год",IF(C872="","! нет категории",IF(K872="?","! категории нет в списке",IF(D872="","! нет суммы",IF(NOT(ISNUMBER(D872)),"! сумма текстом",IF(COUNTIFS($A$6:A872,A872,$C$6:C872,C872,$D$6:D872,D872,$B$6:B872,B872)&gt;1,"! возможен дубль","ok")))))))))</f>
        <v/>
      </c>
    </row>
    <row r="873" spans="1:13" ht="15" customHeight="1">
      <c r="A873" s="30"/>
      <c r="B873" s="31"/>
      <c r="C873" s="32"/>
      <c r="D873" s="33"/>
      <c r="E873" s="32"/>
      <c r="F873" s="32"/>
      <c r="G873" s="32"/>
      <c r="H873" s="32"/>
      <c r="I873" s="31"/>
      <c r="J873" s="34" t="str">
        <f>IF(ISNUMBER(A873),INDEX(Настройки!$K$8:$K$19,MONTH(A873))&amp;" "&amp;YEAR(A873),"")</f>
        <v/>
      </c>
      <c r="K873" s="35" t="str">
        <f>IF(C873="","",IFERROR(INDEX(Категории!$B$5:$B$47,MATCH(C873,Категории!$A$5:$A$47,0)),"?"))</f>
        <v/>
      </c>
      <c r="L873" s="34" t="str">
        <f>IF(C873="","",IFERROR(INDEX(Категории!$C$5:$C$47,MATCH(C873,Категории!$A$5:$A$47,0)),"?"))</f>
        <v/>
      </c>
      <c r="M873" s="34" t="str">
        <f>IF(AND(A873="",B873="",C873="",D873=""),"",IF(A873="","! нет даты",IF(NOT(ISNUMBER(A873)),"! дата текстом",IF(YEAR(A873)&lt;&gt;Настройки!$B$4,"! другой год",IF(C873="","! нет категории",IF(K873="?","! категории нет в списке",IF(D873="","! нет суммы",IF(NOT(ISNUMBER(D873)),"! сумма текстом",IF(COUNTIFS($A$6:A873,A873,$C$6:C873,C873,$D$6:D873,D873,$B$6:B873,B873)&gt;1,"! возможен дубль","ok")))))))))</f>
        <v/>
      </c>
    </row>
    <row r="874" spans="1:13" ht="15" customHeight="1">
      <c r="A874" s="30"/>
      <c r="B874" s="31"/>
      <c r="C874" s="32"/>
      <c r="D874" s="33"/>
      <c r="E874" s="32"/>
      <c r="F874" s="32"/>
      <c r="G874" s="32"/>
      <c r="H874" s="32"/>
      <c r="I874" s="31"/>
      <c r="J874" s="34" t="str">
        <f>IF(ISNUMBER(A874),INDEX(Настройки!$K$8:$K$19,MONTH(A874))&amp;" "&amp;YEAR(A874),"")</f>
        <v/>
      </c>
      <c r="K874" s="35" t="str">
        <f>IF(C874="","",IFERROR(INDEX(Категории!$B$5:$B$47,MATCH(C874,Категории!$A$5:$A$47,0)),"?"))</f>
        <v/>
      </c>
      <c r="L874" s="34" t="str">
        <f>IF(C874="","",IFERROR(INDEX(Категории!$C$5:$C$47,MATCH(C874,Категории!$A$5:$A$47,0)),"?"))</f>
        <v/>
      </c>
      <c r="M874" s="34" t="str">
        <f>IF(AND(A874="",B874="",C874="",D874=""),"",IF(A874="","! нет даты",IF(NOT(ISNUMBER(A874)),"! дата текстом",IF(YEAR(A874)&lt;&gt;Настройки!$B$4,"! другой год",IF(C874="","! нет категории",IF(K874="?","! категории нет в списке",IF(D874="","! нет суммы",IF(NOT(ISNUMBER(D874)),"! сумма текстом",IF(COUNTIFS($A$6:A874,A874,$C$6:C874,C874,$D$6:D874,D874,$B$6:B874,B874)&gt;1,"! возможен дубль","ok")))))))))</f>
        <v/>
      </c>
    </row>
    <row r="875" spans="1:13" ht="15" customHeight="1">
      <c r="A875" s="30"/>
      <c r="B875" s="31"/>
      <c r="C875" s="32"/>
      <c r="D875" s="33"/>
      <c r="E875" s="32"/>
      <c r="F875" s="32"/>
      <c r="G875" s="32"/>
      <c r="H875" s="32"/>
      <c r="I875" s="31"/>
      <c r="J875" s="34" t="str">
        <f>IF(ISNUMBER(A875),INDEX(Настройки!$K$8:$K$19,MONTH(A875))&amp;" "&amp;YEAR(A875),"")</f>
        <v/>
      </c>
      <c r="K875" s="35" t="str">
        <f>IF(C875="","",IFERROR(INDEX(Категории!$B$5:$B$47,MATCH(C875,Категории!$A$5:$A$47,0)),"?"))</f>
        <v/>
      </c>
      <c r="L875" s="34" t="str">
        <f>IF(C875="","",IFERROR(INDEX(Категории!$C$5:$C$47,MATCH(C875,Категории!$A$5:$A$47,0)),"?"))</f>
        <v/>
      </c>
      <c r="M875" s="34" t="str">
        <f>IF(AND(A875="",B875="",C875="",D875=""),"",IF(A875="","! нет даты",IF(NOT(ISNUMBER(A875)),"! дата текстом",IF(YEAR(A875)&lt;&gt;Настройки!$B$4,"! другой год",IF(C875="","! нет категории",IF(K875="?","! категории нет в списке",IF(D875="","! нет суммы",IF(NOT(ISNUMBER(D875)),"! сумма текстом",IF(COUNTIFS($A$6:A875,A875,$C$6:C875,C875,$D$6:D875,D875,$B$6:B875,B875)&gt;1,"! возможен дубль","ok")))))))))</f>
        <v/>
      </c>
    </row>
    <row r="876" spans="1:13" ht="15" customHeight="1">
      <c r="A876" s="30"/>
      <c r="B876" s="31"/>
      <c r="C876" s="32"/>
      <c r="D876" s="33"/>
      <c r="E876" s="32"/>
      <c r="F876" s="32"/>
      <c r="G876" s="32"/>
      <c r="H876" s="32"/>
      <c r="I876" s="31"/>
      <c r="J876" s="34" t="str">
        <f>IF(ISNUMBER(A876),INDEX(Настройки!$K$8:$K$19,MONTH(A876))&amp;" "&amp;YEAR(A876),"")</f>
        <v/>
      </c>
      <c r="K876" s="35" t="str">
        <f>IF(C876="","",IFERROR(INDEX(Категории!$B$5:$B$47,MATCH(C876,Категории!$A$5:$A$47,0)),"?"))</f>
        <v/>
      </c>
      <c r="L876" s="34" t="str">
        <f>IF(C876="","",IFERROR(INDEX(Категории!$C$5:$C$47,MATCH(C876,Категории!$A$5:$A$47,0)),"?"))</f>
        <v/>
      </c>
      <c r="M876" s="34" t="str">
        <f>IF(AND(A876="",B876="",C876="",D876=""),"",IF(A876="","! нет даты",IF(NOT(ISNUMBER(A876)),"! дата текстом",IF(YEAR(A876)&lt;&gt;Настройки!$B$4,"! другой год",IF(C876="","! нет категории",IF(K876="?","! категории нет в списке",IF(D876="","! нет суммы",IF(NOT(ISNUMBER(D876)),"! сумма текстом",IF(COUNTIFS($A$6:A876,A876,$C$6:C876,C876,$D$6:D876,D876,$B$6:B876,B876)&gt;1,"! возможен дубль","ok")))))))))</f>
        <v/>
      </c>
    </row>
    <row r="877" spans="1:13" ht="15" customHeight="1">
      <c r="A877" s="30"/>
      <c r="B877" s="31"/>
      <c r="C877" s="32"/>
      <c r="D877" s="33"/>
      <c r="E877" s="32"/>
      <c r="F877" s="32"/>
      <c r="G877" s="32"/>
      <c r="H877" s="32"/>
      <c r="I877" s="31"/>
      <c r="J877" s="34" t="str">
        <f>IF(ISNUMBER(A877),INDEX(Настройки!$K$8:$K$19,MONTH(A877))&amp;" "&amp;YEAR(A877),"")</f>
        <v/>
      </c>
      <c r="K877" s="35" t="str">
        <f>IF(C877="","",IFERROR(INDEX(Категории!$B$5:$B$47,MATCH(C877,Категории!$A$5:$A$47,0)),"?"))</f>
        <v/>
      </c>
      <c r="L877" s="34" t="str">
        <f>IF(C877="","",IFERROR(INDEX(Категории!$C$5:$C$47,MATCH(C877,Категории!$A$5:$A$47,0)),"?"))</f>
        <v/>
      </c>
      <c r="M877" s="34" t="str">
        <f>IF(AND(A877="",B877="",C877="",D877=""),"",IF(A877="","! нет даты",IF(NOT(ISNUMBER(A877)),"! дата текстом",IF(YEAR(A877)&lt;&gt;Настройки!$B$4,"! другой год",IF(C877="","! нет категории",IF(K877="?","! категории нет в списке",IF(D877="","! нет суммы",IF(NOT(ISNUMBER(D877)),"! сумма текстом",IF(COUNTIFS($A$6:A877,A877,$C$6:C877,C877,$D$6:D877,D877,$B$6:B877,B877)&gt;1,"! возможен дубль","ok")))))))))</f>
        <v/>
      </c>
    </row>
    <row r="878" spans="1:13" ht="15" customHeight="1">
      <c r="A878" s="30"/>
      <c r="B878" s="31"/>
      <c r="C878" s="32"/>
      <c r="D878" s="33"/>
      <c r="E878" s="32"/>
      <c r="F878" s="32"/>
      <c r="G878" s="32"/>
      <c r="H878" s="32"/>
      <c r="I878" s="31"/>
      <c r="J878" s="34" t="str">
        <f>IF(ISNUMBER(A878),INDEX(Настройки!$K$8:$K$19,MONTH(A878))&amp;" "&amp;YEAR(A878),"")</f>
        <v/>
      </c>
      <c r="K878" s="35" t="str">
        <f>IF(C878="","",IFERROR(INDEX(Категории!$B$5:$B$47,MATCH(C878,Категории!$A$5:$A$47,0)),"?"))</f>
        <v/>
      </c>
      <c r="L878" s="34" t="str">
        <f>IF(C878="","",IFERROR(INDEX(Категории!$C$5:$C$47,MATCH(C878,Категории!$A$5:$A$47,0)),"?"))</f>
        <v/>
      </c>
      <c r="M878" s="34" t="str">
        <f>IF(AND(A878="",B878="",C878="",D878=""),"",IF(A878="","! нет даты",IF(NOT(ISNUMBER(A878)),"! дата текстом",IF(YEAR(A878)&lt;&gt;Настройки!$B$4,"! другой год",IF(C878="","! нет категории",IF(K878="?","! категории нет в списке",IF(D878="","! нет суммы",IF(NOT(ISNUMBER(D878)),"! сумма текстом",IF(COUNTIFS($A$6:A878,A878,$C$6:C878,C878,$D$6:D878,D878,$B$6:B878,B878)&gt;1,"! возможен дубль","ok")))))))))</f>
        <v/>
      </c>
    </row>
    <row r="879" spans="1:13" ht="15" customHeight="1">
      <c r="A879" s="30"/>
      <c r="B879" s="31"/>
      <c r="C879" s="32"/>
      <c r="D879" s="33"/>
      <c r="E879" s="32"/>
      <c r="F879" s="32"/>
      <c r="G879" s="32"/>
      <c r="H879" s="32"/>
      <c r="I879" s="31"/>
      <c r="J879" s="34" t="str">
        <f>IF(ISNUMBER(A879),INDEX(Настройки!$K$8:$K$19,MONTH(A879))&amp;" "&amp;YEAR(A879),"")</f>
        <v/>
      </c>
      <c r="K879" s="35" t="str">
        <f>IF(C879="","",IFERROR(INDEX(Категории!$B$5:$B$47,MATCH(C879,Категории!$A$5:$A$47,0)),"?"))</f>
        <v/>
      </c>
      <c r="L879" s="34" t="str">
        <f>IF(C879="","",IFERROR(INDEX(Категории!$C$5:$C$47,MATCH(C879,Категории!$A$5:$A$47,0)),"?"))</f>
        <v/>
      </c>
      <c r="M879" s="34" t="str">
        <f>IF(AND(A879="",B879="",C879="",D879=""),"",IF(A879="","! нет даты",IF(NOT(ISNUMBER(A879)),"! дата текстом",IF(YEAR(A879)&lt;&gt;Настройки!$B$4,"! другой год",IF(C879="","! нет категории",IF(K879="?","! категории нет в списке",IF(D879="","! нет суммы",IF(NOT(ISNUMBER(D879)),"! сумма текстом",IF(COUNTIFS($A$6:A879,A879,$C$6:C879,C879,$D$6:D879,D879,$B$6:B879,B879)&gt;1,"! возможен дубль","ok")))))))))</f>
        <v/>
      </c>
    </row>
    <row r="880" spans="1:13" ht="15" customHeight="1">
      <c r="A880" s="30"/>
      <c r="B880" s="31"/>
      <c r="C880" s="32"/>
      <c r="D880" s="33"/>
      <c r="E880" s="32"/>
      <c r="F880" s="32"/>
      <c r="G880" s="32"/>
      <c r="H880" s="32"/>
      <c r="I880" s="31"/>
      <c r="J880" s="34" t="str">
        <f>IF(ISNUMBER(A880),INDEX(Настройки!$K$8:$K$19,MONTH(A880))&amp;" "&amp;YEAR(A880),"")</f>
        <v/>
      </c>
      <c r="K880" s="35" t="str">
        <f>IF(C880="","",IFERROR(INDEX(Категории!$B$5:$B$47,MATCH(C880,Категории!$A$5:$A$47,0)),"?"))</f>
        <v/>
      </c>
      <c r="L880" s="34" t="str">
        <f>IF(C880="","",IFERROR(INDEX(Категории!$C$5:$C$47,MATCH(C880,Категории!$A$5:$A$47,0)),"?"))</f>
        <v/>
      </c>
      <c r="M880" s="34" t="str">
        <f>IF(AND(A880="",B880="",C880="",D880=""),"",IF(A880="","! нет даты",IF(NOT(ISNUMBER(A880)),"! дата текстом",IF(YEAR(A880)&lt;&gt;Настройки!$B$4,"! другой год",IF(C880="","! нет категории",IF(K880="?","! категории нет в списке",IF(D880="","! нет суммы",IF(NOT(ISNUMBER(D880)),"! сумма текстом",IF(COUNTIFS($A$6:A880,A880,$C$6:C880,C880,$D$6:D880,D880,$B$6:B880,B880)&gt;1,"! возможен дубль","ok")))))))))</f>
        <v/>
      </c>
    </row>
    <row r="881" spans="1:13" ht="15" customHeight="1">
      <c r="A881" s="30"/>
      <c r="B881" s="31"/>
      <c r="C881" s="32"/>
      <c r="D881" s="33"/>
      <c r="E881" s="32"/>
      <c r="F881" s="32"/>
      <c r="G881" s="32"/>
      <c r="H881" s="32"/>
      <c r="I881" s="31"/>
      <c r="J881" s="34" t="str">
        <f>IF(ISNUMBER(A881),INDEX(Настройки!$K$8:$K$19,MONTH(A881))&amp;" "&amp;YEAR(A881),"")</f>
        <v/>
      </c>
      <c r="K881" s="35" t="str">
        <f>IF(C881="","",IFERROR(INDEX(Категории!$B$5:$B$47,MATCH(C881,Категории!$A$5:$A$47,0)),"?"))</f>
        <v/>
      </c>
      <c r="L881" s="34" t="str">
        <f>IF(C881="","",IFERROR(INDEX(Категории!$C$5:$C$47,MATCH(C881,Категории!$A$5:$A$47,0)),"?"))</f>
        <v/>
      </c>
      <c r="M881" s="34" t="str">
        <f>IF(AND(A881="",B881="",C881="",D881=""),"",IF(A881="","! нет даты",IF(NOT(ISNUMBER(A881)),"! дата текстом",IF(YEAR(A881)&lt;&gt;Настройки!$B$4,"! другой год",IF(C881="","! нет категории",IF(K881="?","! категории нет в списке",IF(D881="","! нет суммы",IF(NOT(ISNUMBER(D881)),"! сумма текстом",IF(COUNTIFS($A$6:A881,A881,$C$6:C881,C881,$D$6:D881,D881,$B$6:B881,B881)&gt;1,"! возможен дубль","ok")))))))))</f>
        <v/>
      </c>
    </row>
    <row r="882" spans="1:13" ht="15" customHeight="1">
      <c r="A882" s="30"/>
      <c r="B882" s="31"/>
      <c r="C882" s="32"/>
      <c r="D882" s="33"/>
      <c r="E882" s="32"/>
      <c r="F882" s="32"/>
      <c r="G882" s="32"/>
      <c r="H882" s="32"/>
      <c r="I882" s="31"/>
      <c r="J882" s="34" t="str">
        <f>IF(ISNUMBER(A882),INDEX(Настройки!$K$8:$K$19,MONTH(A882))&amp;" "&amp;YEAR(A882),"")</f>
        <v/>
      </c>
      <c r="K882" s="35" t="str">
        <f>IF(C882="","",IFERROR(INDEX(Категории!$B$5:$B$47,MATCH(C882,Категории!$A$5:$A$47,0)),"?"))</f>
        <v/>
      </c>
      <c r="L882" s="34" t="str">
        <f>IF(C882="","",IFERROR(INDEX(Категории!$C$5:$C$47,MATCH(C882,Категории!$A$5:$A$47,0)),"?"))</f>
        <v/>
      </c>
      <c r="M882" s="34" t="str">
        <f>IF(AND(A882="",B882="",C882="",D882=""),"",IF(A882="","! нет даты",IF(NOT(ISNUMBER(A882)),"! дата текстом",IF(YEAR(A882)&lt;&gt;Настройки!$B$4,"! другой год",IF(C882="","! нет категории",IF(K882="?","! категории нет в списке",IF(D882="","! нет суммы",IF(NOT(ISNUMBER(D882)),"! сумма текстом",IF(COUNTIFS($A$6:A882,A882,$C$6:C882,C882,$D$6:D882,D882,$B$6:B882,B882)&gt;1,"! возможен дубль","ok")))))))))</f>
        <v/>
      </c>
    </row>
    <row r="883" spans="1:13" ht="15" customHeight="1">
      <c r="A883" s="30"/>
      <c r="B883" s="31"/>
      <c r="C883" s="32"/>
      <c r="D883" s="33"/>
      <c r="E883" s="32"/>
      <c r="F883" s="32"/>
      <c r="G883" s="32"/>
      <c r="H883" s="32"/>
      <c r="I883" s="31"/>
      <c r="J883" s="34" t="str">
        <f>IF(ISNUMBER(A883),INDEX(Настройки!$K$8:$K$19,MONTH(A883))&amp;" "&amp;YEAR(A883),"")</f>
        <v/>
      </c>
      <c r="K883" s="35" t="str">
        <f>IF(C883="","",IFERROR(INDEX(Категории!$B$5:$B$47,MATCH(C883,Категории!$A$5:$A$47,0)),"?"))</f>
        <v/>
      </c>
      <c r="L883" s="34" t="str">
        <f>IF(C883="","",IFERROR(INDEX(Категории!$C$5:$C$47,MATCH(C883,Категории!$A$5:$A$47,0)),"?"))</f>
        <v/>
      </c>
      <c r="M883" s="34" t="str">
        <f>IF(AND(A883="",B883="",C883="",D883=""),"",IF(A883="","! нет даты",IF(NOT(ISNUMBER(A883)),"! дата текстом",IF(YEAR(A883)&lt;&gt;Настройки!$B$4,"! другой год",IF(C883="","! нет категории",IF(K883="?","! категории нет в списке",IF(D883="","! нет суммы",IF(NOT(ISNUMBER(D883)),"! сумма текстом",IF(COUNTIFS($A$6:A883,A883,$C$6:C883,C883,$D$6:D883,D883,$B$6:B883,B883)&gt;1,"! возможен дубль","ok")))))))))</f>
        <v/>
      </c>
    </row>
    <row r="884" spans="1:13" ht="15" customHeight="1">
      <c r="A884" s="30"/>
      <c r="B884" s="31"/>
      <c r="C884" s="32"/>
      <c r="D884" s="33"/>
      <c r="E884" s="32"/>
      <c r="F884" s="32"/>
      <c r="G884" s="32"/>
      <c r="H884" s="32"/>
      <c r="I884" s="31"/>
      <c r="J884" s="34" t="str">
        <f>IF(ISNUMBER(A884),INDEX(Настройки!$K$8:$K$19,MONTH(A884))&amp;" "&amp;YEAR(A884),"")</f>
        <v/>
      </c>
      <c r="K884" s="35" t="str">
        <f>IF(C884="","",IFERROR(INDEX(Категории!$B$5:$B$47,MATCH(C884,Категории!$A$5:$A$47,0)),"?"))</f>
        <v/>
      </c>
      <c r="L884" s="34" t="str">
        <f>IF(C884="","",IFERROR(INDEX(Категории!$C$5:$C$47,MATCH(C884,Категории!$A$5:$A$47,0)),"?"))</f>
        <v/>
      </c>
      <c r="M884" s="34" t="str">
        <f>IF(AND(A884="",B884="",C884="",D884=""),"",IF(A884="","! нет даты",IF(NOT(ISNUMBER(A884)),"! дата текстом",IF(YEAR(A884)&lt;&gt;Настройки!$B$4,"! другой год",IF(C884="","! нет категории",IF(K884="?","! категории нет в списке",IF(D884="","! нет суммы",IF(NOT(ISNUMBER(D884)),"! сумма текстом",IF(COUNTIFS($A$6:A884,A884,$C$6:C884,C884,$D$6:D884,D884,$B$6:B884,B884)&gt;1,"! возможен дубль","ok")))))))))</f>
        <v/>
      </c>
    </row>
    <row r="885" spans="1:13" ht="15" customHeight="1">
      <c r="A885" s="30"/>
      <c r="B885" s="31"/>
      <c r="C885" s="32"/>
      <c r="D885" s="33"/>
      <c r="E885" s="32"/>
      <c r="F885" s="32"/>
      <c r="G885" s="32"/>
      <c r="H885" s="32"/>
      <c r="I885" s="31"/>
      <c r="J885" s="34" t="str">
        <f>IF(ISNUMBER(A885),INDEX(Настройки!$K$8:$K$19,MONTH(A885))&amp;" "&amp;YEAR(A885),"")</f>
        <v/>
      </c>
      <c r="K885" s="35" t="str">
        <f>IF(C885="","",IFERROR(INDEX(Категории!$B$5:$B$47,MATCH(C885,Категории!$A$5:$A$47,0)),"?"))</f>
        <v/>
      </c>
      <c r="L885" s="34" t="str">
        <f>IF(C885="","",IFERROR(INDEX(Категории!$C$5:$C$47,MATCH(C885,Категории!$A$5:$A$47,0)),"?"))</f>
        <v/>
      </c>
      <c r="M885" s="34" t="str">
        <f>IF(AND(A885="",B885="",C885="",D885=""),"",IF(A885="","! нет даты",IF(NOT(ISNUMBER(A885)),"! дата текстом",IF(YEAR(A885)&lt;&gt;Настройки!$B$4,"! другой год",IF(C885="","! нет категории",IF(K885="?","! категории нет в списке",IF(D885="","! нет суммы",IF(NOT(ISNUMBER(D885)),"! сумма текстом",IF(COUNTIFS($A$6:A885,A885,$C$6:C885,C885,$D$6:D885,D885,$B$6:B885,B885)&gt;1,"! возможен дубль","ok")))))))))</f>
        <v/>
      </c>
    </row>
    <row r="886" spans="1:13" ht="15" customHeight="1">
      <c r="A886" s="30"/>
      <c r="B886" s="31"/>
      <c r="C886" s="32"/>
      <c r="D886" s="33"/>
      <c r="E886" s="32"/>
      <c r="F886" s="32"/>
      <c r="G886" s="32"/>
      <c r="H886" s="32"/>
      <c r="I886" s="31"/>
      <c r="J886" s="34" t="str">
        <f>IF(ISNUMBER(A886),INDEX(Настройки!$K$8:$K$19,MONTH(A886))&amp;" "&amp;YEAR(A886),"")</f>
        <v/>
      </c>
      <c r="K886" s="35" t="str">
        <f>IF(C886="","",IFERROR(INDEX(Категории!$B$5:$B$47,MATCH(C886,Категории!$A$5:$A$47,0)),"?"))</f>
        <v/>
      </c>
      <c r="L886" s="34" t="str">
        <f>IF(C886="","",IFERROR(INDEX(Категории!$C$5:$C$47,MATCH(C886,Категории!$A$5:$A$47,0)),"?"))</f>
        <v/>
      </c>
      <c r="M886" s="34" t="str">
        <f>IF(AND(A886="",B886="",C886="",D886=""),"",IF(A886="","! нет даты",IF(NOT(ISNUMBER(A886)),"! дата текстом",IF(YEAR(A886)&lt;&gt;Настройки!$B$4,"! другой год",IF(C886="","! нет категории",IF(K886="?","! категории нет в списке",IF(D886="","! нет суммы",IF(NOT(ISNUMBER(D886)),"! сумма текстом",IF(COUNTIFS($A$6:A886,A886,$C$6:C886,C886,$D$6:D886,D886,$B$6:B886,B886)&gt;1,"! возможен дубль","ok")))))))))</f>
        <v/>
      </c>
    </row>
    <row r="887" spans="1:13" ht="15" customHeight="1">
      <c r="A887" s="30"/>
      <c r="B887" s="31"/>
      <c r="C887" s="32"/>
      <c r="D887" s="33"/>
      <c r="E887" s="32"/>
      <c r="F887" s="32"/>
      <c r="G887" s="32"/>
      <c r="H887" s="32"/>
      <c r="I887" s="31"/>
      <c r="J887" s="34" t="str">
        <f>IF(ISNUMBER(A887),INDEX(Настройки!$K$8:$K$19,MONTH(A887))&amp;" "&amp;YEAR(A887),"")</f>
        <v/>
      </c>
      <c r="K887" s="35" t="str">
        <f>IF(C887="","",IFERROR(INDEX(Категории!$B$5:$B$47,MATCH(C887,Категории!$A$5:$A$47,0)),"?"))</f>
        <v/>
      </c>
      <c r="L887" s="34" t="str">
        <f>IF(C887="","",IFERROR(INDEX(Категории!$C$5:$C$47,MATCH(C887,Категории!$A$5:$A$47,0)),"?"))</f>
        <v/>
      </c>
      <c r="M887" s="34" t="str">
        <f>IF(AND(A887="",B887="",C887="",D887=""),"",IF(A887="","! нет даты",IF(NOT(ISNUMBER(A887)),"! дата текстом",IF(YEAR(A887)&lt;&gt;Настройки!$B$4,"! другой год",IF(C887="","! нет категории",IF(K887="?","! категории нет в списке",IF(D887="","! нет суммы",IF(NOT(ISNUMBER(D887)),"! сумма текстом",IF(COUNTIFS($A$6:A887,A887,$C$6:C887,C887,$D$6:D887,D887,$B$6:B887,B887)&gt;1,"! возможен дубль","ok")))))))))</f>
        <v/>
      </c>
    </row>
    <row r="888" spans="1:13" ht="15" customHeight="1">
      <c r="A888" s="30"/>
      <c r="B888" s="31"/>
      <c r="C888" s="32"/>
      <c r="D888" s="33"/>
      <c r="E888" s="32"/>
      <c r="F888" s="32"/>
      <c r="G888" s="32"/>
      <c r="H888" s="32"/>
      <c r="I888" s="31"/>
      <c r="J888" s="34" t="str">
        <f>IF(ISNUMBER(A888),INDEX(Настройки!$K$8:$K$19,MONTH(A888))&amp;" "&amp;YEAR(A888),"")</f>
        <v/>
      </c>
      <c r="K888" s="35" t="str">
        <f>IF(C888="","",IFERROR(INDEX(Категории!$B$5:$B$47,MATCH(C888,Категории!$A$5:$A$47,0)),"?"))</f>
        <v/>
      </c>
      <c r="L888" s="34" t="str">
        <f>IF(C888="","",IFERROR(INDEX(Категории!$C$5:$C$47,MATCH(C888,Категории!$A$5:$A$47,0)),"?"))</f>
        <v/>
      </c>
      <c r="M888" s="34" t="str">
        <f>IF(AND(A888="",B888="",C888="",D888=""),"",IF(A888="","! нет даты",IF(NOT(ISNUMBER(A888)),"! дата текстом",IF(YEAR(A888)&lt;&gt;Настройки!$B$4,"! другой год",IF(C888="","! нет категории",IF(K888="?","! категории нет в списке",IF(D888="","! нет суммы",IF(NOT(ISNUMBER(D888)),"! сумма текстом",IF(COUNTIFS($A$6:A888,A888,$C$6:C888,C888,$D$6:D888,D888,$B$6:B888,B888)&gt;1,"! возможен дубль","ok")))))))))</f>
        <v/>
      </c>
    </row>
    <row r="889" spans="1:13" ht="15" customHeight="1">
      <c r="A889" s="30"/>
      <c r="B889" s="31"/>
      <c r="C889" s="32"/>
      <c r="D889" s="33"/>
      <c r="E889" s="32"/>
      <c r="F889" s="32"/>
      <c r="G889" s="32"/>
      <c r="H889" s="32"/>
      <c r="I889" s="31"/>
      <c r="J889" s="34" t="str">
        <f>IF(ISNUMBER(A889),INDEX(Настройки!$K$8:$K$19,MONTH(A889))&amp;" "&amp;YEAR(A889),"")</f>
        <v/>
      </c>
      <c r="K889" s="35" t="str">
        <f>IF(C889="","",IFERROR(INDEX(Категории!$B$5:$B$47,MATCH(C889,Категории!$A$5:$A$47,0)),"?"))</f>
        <v/>
      </c>
      <c r="L889" s="34" t="str">
        <f>IF(C889="","",IFERROR(INDEX(Категории!$C$5:$C$47,MATCH(C889,Категории!$A$5:$A$47,0)),"?"))</f>
        <v/>
      </c>
      <c r="M889" s="34" t="str">
        <f>IF(AND(A889="",B889="",C889="",D889=""),"",IF(A889="","! нет даты",IF(NOT(ISNUMBER(A889)),"! дата текстом",IF(YEAR(A889)&lt;&gt;Настройки!$B$4,"! другой год",IF(C889="","! нет категории",IF(K889="?","! категории нет в списке",IF(D889="","! нет суммы",IF(NOT(ISNUMBER(D889)),"! сумма текстом",IF(COUNTIFS($A$6:A889,A889,$C$6:C889,C889,$D$6:D889,D889,$B$6:B889,B889)&gt;1,"! возможен дубль","ok")))))))))</f>
        <v/>
      </c>
    </row>
    <row r="890" spans="1:13" ht="15" customHeight="1">
      <c r="A890" s="30"/>
      <c r="B890" s="31"/>
      <c r="C890" s="32"/>
      <c r="D890" s="33"/>
      <c r="E890" s="32"/>
      <c r="F890" s="32"/>
      <c r="G890" s="32"/>
      <c r="H890" s="32"/>
      <c r="I890" s="31"/>
      <c r="J890" s="34" t="str">
        <f>IF(ISNUMBER(A890),INDEX(Настройки!$K$8:$K$19,MONTH(A890))&amp;" "&amp;YEAR(A890),"")</f>
        <v/>
      </c>
      <c r="K890" s="35" t="str">
        <f>IF(C890="","",IFERROR(INDEX(Категории!$B$5:$B$47,MATCH(C890,Категории!$A$5:$A$47,0)),"?"))</f>
        <v/>
      </c>
      <c r="L890" s="34" t="str">
        <f>IF(C890="","",IFERROR(INDEX(Категории!$C$5:$C$47,MATCH(C890,Категории!$A$5:$A$47,0)),"?"))</f>
        <v/>
      </c>
      <c r="M890" s="34" t="str">
        <f>IF(AND(A890="",B890="",C890="",D890=""),"",IF(A890="","! нет даты",IF(NOT(ISNUMBER(A890)),"! дата текстом",IF(YEAR(A890)&lt;&gt;Настройки!$B$4,"! другой год",IF(C890="","! нет категории",IF(K890="?","! категории нет в списке",IF(D890="","! нет суммы",IF(NOT(ISNUMBER(D890)),"! сумма текстом",IF(COUNTIFS($A$6:A890,A890,$C$6:C890,C890,$D$6:D890,D890,$B$6:B890,B890)&gt;1,"! возможен дубль","ok")))))))))</f>
        <v/>
      </c>
    </row>
    <row r="891" spans="1:13" ht="15" customHeight="1">
      <c r="A891" s="30"/>
      <c r="B891" s="31"/>
      <c r="C891" s="32"/>
      <c r="D891" s="33"/>
      <c r="E891" s="32"/>
      <c r="F891" s="32"/>
      <c r="G891" s="32"/>
      <c r="H891" s="32"/>
      <c r="I891" s="31"/>
      <c r="J891" s="34" t="str">
        <f>IF(ISNUMBER(A891),INDEX(Настройки!$K$8:$K$19,MONTH(A891))&amp;" "&amp;YEAR(A891),"")</f>
        <v/>
      </c>
      <c r="K891" s="35" t="str">
        <f>IF(C891="","",IFERROR(INDEX(Категории!$B$5:$B$47,MATCH(C891,Категории!$A$5:$A$47,0)),"?"))</f>
        <v/>
      </c>
      <c r="L891" s="34" t="str">
        <f>IF(C891="","",IFERROR(INDEX(Категории!$C$5:$C$47,MATCH(C891,Категории!$A$5:$A$47,0)),"?"))</f>
        <v/>
      </c>
      <c r="M891" s="34" t="str">
        <f>IF(AND(A891="",B891="",C891="",D891=""),"",IF(A891="","! нет даты",IF(NOT(ISNUMBER(A891)),"! дата текстом",IF(YEAR(A891)&lt;&gt;Настройки!$B$4,"! другой год",IF(C891="","! нет категории",IF(K891="?","! категории нет в списке",IF(D891="","! нет суммы",IF(NOT(ISNUMBER(D891)),"! сумма текстом",IF(COUNTIFS($A$6:A891,A891,$C$6:C891,C891,$D$6:D891,D891,$B$6:B891,B891)&gt;1,"! возможен дубль","ok")))))))))</f>
        <v/>
      </c>
    </row>
    <row r="892" spans="1:13" ht="15" customHeight="1">
      <c r="A892" s="30"/>
      <c r="B892" s="31"/>
      <c r="C892" s="32"/>
      <c r="D892" s="33"/>
      <c r="E892" s="32"/>
      <c r="F892" s="32"/>
      <c r="G892" s="32"/>
      <c r="H892" s="32"/>
      <c r="I892" s="31"/>
      <c r="J892" s="34" t="str">
        <f>IF(ISNUMBER(A892),INDEX(Настройки!$K$8:$K$19,MONTH(A892))&amp;" "&amp;YEAR(A892),"")</f>
        <v/>
      </c>
      <c r="K892" s="35" t="str">
        <f>IF(C892="","",IFERROR(INDEX(Категории!$B$5:$B$47,MATCH(C892,Категории!$A$5:$A$47,0)),"?"))</f>
        <v/>
      </c>
      <c r="L892" s="34" t="str">
        <f>IF(C892="","",IFERROR(INDEX(Категории!$C$5:$C$47,MATCH(C892,Категории!$A$5:$A$47,0)),"?"))</f>
        <v/>
      </c>
      <c r="M892" s="34" t="str">
        <f>IF(AND(A892="",B892="",C892="",D892=""),"",IF(A892="","! нет даты",IF(NOT(ISNUMBER(A892)),"! дата текстом",IF(YEAR(A892)&lt;&gt;Настройки!$B$4,"! другой год",IF(C892="","! нет категории",IF(K892="?","! категории нет в списке",IF(D892="","! нет суммы",IF(NOT(ISNUMBER(D892)),"! сумма текстом",IF(COUNTIFS($A$6:A892,A892,$C$6:C892,C892,$D$6:D892,D892,$B$6:B892,B892)&gt;1,"! возможен дубль","ok")))))))))</f>
        <v/>
      </c>
    </row>
    <row r="893" spans="1:13" ht="15" customHeight="1">
      <c r="A893" s="30"/>
      <c r="B893" s="31"/>
      <c r="C893" s="32"/>
      <c r="D893" s="33"/>
      <c r="E893" s="32"/>
      <c r="F893" s="32"/>
      <c r="G893" s="32"/>
      <c r="H893" s="32"/>
      <c r="I893" s="31"/>
      <c r="J893" s="34" t="str">
        <f>IF(ISNUMBER(A893),INDEX(Настройки!$K$8:$K$19,MONTH(A893))&amp;" "&amp;YEAR(A893),"")</f>
        <v/>
      </c>
      <c r="K893" s="35" t="str">
        <f>IF(C893="","",IFERROR(INDEX(Категории!$B$5:$B$47,MATCH(C893,Категории!$A$5:$A$47,0)),"?"))</f>
        <v/>
      </c>
      <c r="L893" s="34" t="str">
        <f>IF(C893="","",IFERROR(INDEX(Категории!$C$5:$C$47,MATCH(C893,Категории!$A$5:$A$47,0)),"?"))</f>
        <v/>
      </c>
      <c r="M893" s="34" t="str">
        <f>IF(AND(A893="",B893="",C893="",D893=""),"",IF(A893="","! нет даты",IF(NOT(ISNUMBER(A893)),"! дата текстом",IF(YEAR(A893)&lt;&gt;Настройки!$B$4,"! другой год",IF(C893="","! нет категории",IF(K893="?","! категории нет в списке",IF(D893="","! нет суммы",IF(NOT(ISNUMBER(D893)),"! сумма текстом",IF(COUNTIFS($A$6:A893,A893,$C$6:C893,C893,$D$6:D893,D893,$B$6:B893,B893)&gt;1,"! возможен дубль","ok")))))))))</f>
        <v/>
      </c>
    </row>
    <row r="894" spans="1:13" ht="15" customHeight="1">
      <c r="A894" s="30"/>
      <c r="B894" s="31"/>
      <c r="C894" s="32"/>
      <c r="D894" s="33"/>
      <c r="E894" s="32"/>
      <c r="F894" s="32"/>
      <c r="G894" s="32"/>
      <c r="H894" s="32"/>
      <c r="I894" s="31"/>
      <c r="J894" s="34" t="str">
        <f>IF(ISNUMBER(A894),INDEX(Настройки!$K$8:$K$19,MONTH(A894))&amp;" "&amp;YEAR(A894),"")</f>
        <v/>
      </c>
      <c r="K894" s="35" t="str">
        <f>IF(C894="","",IFERROR(INDEX(Категории!$B$5:$B$47,MATCH(C894,Категории!$A$5:$A$47,0)),"?"))</f>
        <v/>
      </c>
      <c r="L894" s="34" t="str">
        <f>IF(C894="","",IFERROR(INDEX(Категории!$C$5:$C$47,MATCH(C894,Категории!$A$5:$A$47,0)),"?"))</f>
        <v/>
      </c>
      <c r="M894" s="34" t="str">
        <f>IF(AND(A894="",B894="",C894="",D894=""),"",IF(A894="","! нет даты",IF(NOT(ISNUMBER(A894)),"! дата текстом",IF(YEAR(A894)&lt;&gt;Настройки!$B$4,"! другой год",IF(C894="","! нет категории",IF(K894="?","! категории нет в списке",IF(D894="","! нет суммы",IF(NOT(ISNUMBER(D894)),"! сумма текстом",IF(COUNTIFS($A$6:A894,A894,$C$6:C894,C894,$D$6:D894,D894,$B$6:B894,B894)&gt;1,"! возможен дубль","ok")))))))))</f>
        <v/>
      </c>
    </row>
    <row r="895" spans="1:13" ht="15" customHeight="1">
      <c r="A895" s="30"/>
      <c r="B895" s="31"/>
      <c r="C895" s="32"/>
      <c r="D895" s="33"/>
      <c r="E895" s="32"/>
      <c r="F895" s="32"/>
      <c r="G895" s="32"/>
      <c r="H895" s="32"/>
      <c r="I895" s="31"/>
      <c r="J895" s="34" t="str">
        <f>IF(ISNUMBER(A895),INDEX(Настройки!$K$8:$K$19,MONTH(A895))&amp;" "&amp;YEAR(A895),"")</f>
        <v/>
      </c>
      <c r="K895" s="35" t="str">
        <f>IF(C895="","",IFERROR(INDEX(Категории!$B$5:$B$47,MATCH(C895,Категории!$A$5:$A$47,0)),"?"))</f>
        <v/>
      </c>
      <c r="L895" s="34" t="str">
        <f>IF(C895="","",IFERROR(INDEX(Категории!$C$5:$C$47,MATCH(C895,Категории!$A$5:$A$47,0)),"?"))</f>
        <v/>
      </c>
      <c r="M895" s="34" t="str">
        <f>IF(AND(A895="",B895="",C895="",D895=""),"",IF(A895="","! нет даты",IF(NOT(ISNUMBER(A895)),"! дата текстом",IF(YEAR(A895)&lt;&gt;Настройки!$B$4,"! другой год",IF(C895="","! нет категории",IF(K895="?","! категории нет в списке",IF(D895="","! нет суммы",IF(NOT(ISNUMBER(D895)),"! сумма текстом",IF(COUNTIFS($A$6:A895,A895,$C$6:C895,C895,$D$6:D895,D895,$B$6:B895,B895)&gt;1,"! возможен дубль","ok")))))))))</f>
        <v/>
      </c>
    </row>
    <row r="896" spans="1:13" ht="15" customHeight="1">
      <c r="A896" s="30"/>
      <c r="B896" s="31"/>
      <c r="C896" s="32"/>
      <c r="D896" s="33"/>
      <c r="E896" s="32"/>
      <c r="F896" s="32"/>
      <c r="G896" s="32"/>
      <c r="H896" s="32"/>
      <c r="I896" s="31"/>
      <c r="J896" s="34" t="str">
        <f>IF(ISNUMBER(A896),INDEX(Настройки!$K$8:$K$19,MONTH(A896))&amp;" "&amp;YEAR(A896),"")</f>
        <v/>
      </c>
      <c r="K896" s="35" t="str">
        <f>IF(C896="","",IFERROR(INDEX(Категории!$B$5:$B$47,MATCH(C896,Категории!$A$5:$A$47,0)),"?"))</f>
        <v/>
      </c>
      <c r="L896" s="34" t="str">
        <f>IF(C896="","",IFERROR(INDEX(Категории!$C$5:$C$47,MATCH(C896,Категории!$A$5:$A$47,0)),"?"))</f>
        <v/>
      </c>
      <c r="M896" s="34" t="str">
        <f>IF(AND(A896="",B896="",C896="",D896=""),"",IF(A896="","! нет даты",IF(NOT(ISNUMBER(A896)),"! дата текстом",IF(YEAR(A896)&lt;&gt;Настройки!$B$4,"! другой год",IF(C896="","! нет категории",IF(K896="?","! категории нет в списке",IF(D896="","! нет суммы",IF(NOT(ISNUMBER(D896)),"! сумма текстом",IF(COUNTIFS($A$6:A896,A896,$C$6:C896,C896,$D$6:D896,D896,$B$6:B896,B896)&gt;1,"! возможен дубль","ok")))))))))</f>
        <v/>
      </c>
    </row>
    <row r="897" spans="1:13" ht="15" customHeight="1">
      <c r="A897" s="30"/>
      <c r="B897" s="31"/>
      <c r="C897" s="32"/>
      <c r="D897" s="33"/>
      <c r="E897" s="32"/>
      <c r="F897" s="32"/>
      <c r="G897" s="32"/>
      <c r="H897" s="32"/>
      <c r="I897" s="31"/>
      <c r="J897" s="34" t="str">
        <f>IF(ISNUMBER(A897),INDEX(Настройки!$K$8:$K$19,MONTH(A897))&amp;" "&amp;YEAR(A897),"")</f>
        <v/>
      </c>
      <c r="K897" s="35" t="str">
        <f>IF(C897="","",IFERROR(INDEX(Категории!$B$5:$B$47,MATCH(C897,Категории!$A$5:$A$47,0)),"?"))</f>
        <v/>
      </c>
      <c r="L897" s="34" t="str">
        <f>IF(C897="","",IFERROR(INDEX(Категории!$C$5:$C$47,MATCH(C897,Категории!$A$5:$A$47,0)),"?"))</f>
        <v/>
      </c>
      <c r="M897" s="34" t="str">
        <f>IF(AND(A897="",B897="",C897="",D897=""),"",IF(A897="","! нет даты",IF(NOT(ISNUMBER(A897)),"! дата текстом",IF(YEAR(A897)&lt;&gt;Настройки!$B$4,"! другой год",IF(C897="","! нет категории",IF(K897="?","! категории нет в списке",IF(D897="","! нет суммы",IF(NOT(ISNUMBER(D897)),"! сумма текстом",IF(COUNTIFS($A$6:A897,A897,$C$6:C897,C897,$D$6:D897,D897,$B$6:B897,B897)&gt;1,"! возможен дубль","ok")))))))))</f>
        <v/>
      </c>
    </row>
    <row r="898" spans="1:13" ht="15" customHeight="1">
      <c r="A898" s="30"/>
      <c r="B898" s="31"/>
      <c r="C898" s="32"/>
      <c r="D898" s="33"/>
      <c r="E898" s="32"/>
      <c r="F898" s="32"/>
      <c r="G898" s="32"/>
      <c r="H898" s="32"/>
      <c r="I898" s="31"/>
      <c r="J898" s="34" t="str">
        <f>IF(ISNUMBER(A898),INDEX(Настройки!$K$8:$K$19,MONTH(A898))&amp;" "&amp;YEAR(A898),"")</f>
        <v/>
      </c>
      <c r="K898" s="35" t="str">
        <f>IF(C898="","",IFERROR(INDEX(Категории!$B$5:$B$47,MATCH(C898,Категории!$A$5:$A$47,0)),"?"))</f>
        <v/>
      </c>
      <c r="L898" s="34" t="str">
        <f>IF(C898="","",IFERROR(INDEX(Категории!$C$5:$C$47,MATCH(C898,Категории!$A$5:$A$47,0)),"?"))</f>
        <v/>
      </c>
      <c r="M898" s="34" t="str">
        <f>IF(AND(A898="",B898="",C898="",D898=""),"",IF(A898="","! нет даты",IF(NOT(ISNUMBER(A898)),"! дата текстом",IF(YEAR(A898)&lt;&gt;Настройки!$B$4,"! другой год",IF(C898="","! нет категории",IF(K898="?","! категории нет в списке",IF(D898="","! нет суммы",IF(NOT(ISNUMBER(D898)),"! сумма текстом",IF(COUNTIFS($A$6:A898,A898,$C$6:C898,C898,$D$6:D898,D898,$B$6:B898,B898)&gt;1,"! возможен дубль","ok")))))))))</f>
        <v/>
      </c>
    </row>
    <row r="899" spans="1:13" ht="15" customHeight="1">
      <c r="A899" s="30"/>
      <c r="B899" s="31"/>
      <c r="C899" s="32"/>
      <c r="D899" s="33"/>
      <c r="E899" s="32"/>
      <c r="F899" s="32"/>
      <c r="G899" s="32"/>
      <c r="H899" s="32"/>
      <c r="I899" s="31"/>
      <c r="J899" s="34" t="str">
        <f>IF(ISNUMBER(A899),INDEX(Настройки!$K$8:$K$19,MONTH(A899))&amp;" "&amp;YEAR(A899),"")</f>
        <v/>
      </c>
      <c r="K899" s="35" t="str">
        <f>IF(C899="","",IFERROR(INDEX(Категории!$B$5:$B$47,MATCH(C899,Категории!$A$5:$A$47,0)),"?"))</f>
        <v/>
      </c>
      <c r="L899" s="34" t="str">
        <f>IF(C899="","",IFERROR(INDEX(Категории!$C$5:$C$47,MATCH(C899,Категории!$A$5:$A$47,0)),"?"))</f>
        <v/>
      </c>
      <c r="M899" s="34" t="str">
        <f>IF(AND(A899="",B899="",C899="",D899=""),"",IF(A899="","! нет даты",IF(NOT(ISNUMBER(A899)),"! дата текстом",IF(YEAR(A899)&lt;&gt;Настройки!$B$4,"! другой год",IF(C899="","! нет категории",IF(K899="?","! категории нет в списке",IF(D899="","! нет суммы",IF(NOT(ISNUMBER(D899)),"! сумма текстом",IF(COUNTIFS($A$6:A899,A899,$C$6:C899,C899,$D$6:D899,D899,$B$6:B899,B899)&gt;1,"! возможен дубль","ok")))))))))</f>
        <v/>
      </c>
    </row>
    <row r="900" spans="1:13" ht="15" customHeight="1">
      <c r="A900" s="30"/>
      <c r="B900" s="31"/>
      <c r="C900" s="32"/>
      <c r="D900" s="33"/>
      <c r="E900" s="32"/>
      <c r="F900" s="32"/>
      <c r="G900" s="32"/>
      <c r="H900" s="32"/>
      <c r="I900" s="31"/>
      <c r="J900" s="34" t="str">
        <f>IF(ISNUMBER(A900),INDEX(Настройки!$K$8:$K$19,MONTH(A900))&amp;" "&amp;YEAR(A900),"")</f>
        <v/>
      </c>
      <c r="K900" s="35" t="str">
        <f>IF(C900="","",IFERROR(INDEX(Категории!$B$5:$B$47,MATCH(C900,Категории!$A$5:$A$47,0)),"?"))</f>
        <v/>
      </c>
      <c r="L900" s="34" t="str">
        <f>IF(C900="","",IFERROR(INDEX(Категории!$C$5:$C$47,MATCH(C900,Категории!$A$5:$A$47,0)),"?"))</f>
        <v/>
      </c>
      <c r="M900" s="34" t="str">
        <f>IF(AND(A900="",B900="",C900="",D900=""),"",IF(A900="","! нет даты",IF(NOT(ISNUMBER(A900)),"! дата текстом",IF(YEAR(A900)&lt;&gt;Настройки!$B$4,"! другой год",IF(C900="","! нет категории",IF(K900="?","! категории нет в списке",IF(D900="","! нет суммы",IF(NOT(ISNUMBER(D900)),"! сумма текстом",IF(COUNTIFS($A$6:A900,A900,$C$6:C900,C900,$D$6:D900,D900,$B$6:B900,B900)&gt;1,"! возможен дубль","ok")))))))))</f>
        <v/>
      </c>
    </row>
    <row r="901" spans="1:13" ht="15" customHeight="1">
      <c r="A901" s="30"/>
      <c r="B901" s="31"/>
      <c r="C901" s="32"/>
      <c r="D901" s="33"/>
      <c r="E901" s="32"/>
      <c r="F901" s="32"/>
      <c r="G901" s="32"/>
      <c r="H901" s="32"/>
      <c r="I901" s="31"/>
      <c r="J901" s="34" t="str">
        <f>IF(ISNUMBER(A901),INDEX(Настройки!$K$8:$K$19,MONTH(A901))&amp;" "&amp;YEAR(A901),"")</f>
        <v/>
      </c>
      <c r="K901" s="35" t="str">
        <f>IF(C901="","",IFERROR(INDEX(Категории!$B$5:$B$47,MATCH(C901,Категории!$A$5:$A$47,0)),"?"))</f>
        <v/>
      </c>
      <c r="L901" s="34" t="str">
        <f>IF(C901="","",IFERROR(INDEX(Категории!$C$5:$C$47,MATCH(C901,Категории!$A$5:$A$47,0)),"?"))</f>
        <v/>
      </c>
      <c r="M901" s="34" t="str">
        <f>IF(AND(A901="",B901="",C901="",D901=""),"",IF(A901="","! нет даты",IF(NOT(ISNUMBER(A901)),"! дата текстом",IF(YEAR(A901)&lt;&gt;Настройки!$B$4,"! другой год",IF(C901="","! нет категории",IF(K901="?","! категории нет в списке",IF(D901="","! нет суммы",IF(NOT(ISNUMBER(D901)),"! сумма текстом",IF(COUNTIFS($A$6:A901,A901,$C$6:C901,C901,$D$6:D901,D901,$B$6:B901,B901)&gt;1,"! возможен дубль","ok")))))))))</f>
        <v/>
      </c>
    </row>
    <row r="902" spans="1:13" ht="15" customHeight="1">
      <c r="A902" s="30"/>
      <c r="B902" s="31"/>
      <c r="C902" s="32"/>
      <c r="D902" s="33"/>
      <c r="E902" s="32"/>
      <c r="F902" s="32"/>
      <c r="G902" s="32"/>
      <c r="H902" s="32"/>
      <c r="I902" s="31"/>
      <c r="J902" s="34" t="str">
        <f>IF(ISNUMBER(A902),INDEX(Настройки!$K$8:$K$19,MONTH(A902))&amp;" "&amp;YEAR(A902),"")</f>
        <v/>
      </c>
      <c r="K902" s="35" t="str">
        <f>IF(C902="","",IFERROR(INDEX(Категории!$B$5:$B$47,MATCH(C902,Категории!$A$5:$A$47,0)),"?"))</f>
        <v/>
      </c>
      <c r="L902" s="34" t="str">
        <f>IF(C902="","",IFERROR(INDEX(Категории!$C$5:$C$47,MATCH(C902,Категории!$A$5:$A$47,0)),"?"))</f>
        <v/>
      </c>
      <c r="M902" s="34" t="str">
        <f>IF(AND(A902="",B902="",C902="",D902=""),"",IF(A902="","! нет даты",IF(NOT(ISNUMBER(A902)),"! дата текстом",IF(YEAR(A902)&lt;&gt;Настройки!$B$4,"! другой год",IF(C902="","! нет категории",IF(K902="?","! категории нет в списке",IF(D902="","! нет суммы",IF(NOT(ISNUMBER(D902)),"! сумма текстом",IF(COUNTIFS($A$6:A902,A902,$C$6:C902,C902,$D$6:D902,D902,$B$6:B902,B902)&gt;1,"! возможен дубль","ok")))))))))</f>
        <v/>
      </c>
    </row>
    <row r="903" spans="1:13" ht="15" customHeight="1">
      <c r="A903" s="30"/>
      <c r="B903" s="31"/>
      <c r="C903" s="32"/>
      <c r="D903" s="33"/>
      <c r="E903" s="32"/>
      <c r="F903" s="32"/>
      <c r="G903" s="32"/>
      <c r="H903" s="32"/>
      <c r="I903" s="31"/>
      <c r="J903" s="34" t="str">
        <f>IF(ISNUMBER(A903),INDEX(Настройки!$K$8:$K$19,MONTH(A903))&amp;" "&amp;YEAR(A903),"")</f>
        <v/>
      </c>
      <c r="K903" s="35" t="str">
        <f>IF(C903="","",IFERROR(INDEX(Категории!$B$5:$B$47,MATCH(C903,Категории!$A$5:$A$47,0)),"?"))</f>
        <v/>
      </c>
      <c r="L903" s="34" t="str">
        <f>IF(C903="","",IFERROR(INDEX(Категории!$C$5:$C$47,MATCH(C903,Категории!$A$5:$A$47,0)),"?"))</f>
        <v/>
      </c>
      <c r="M903" s="34" t="str">
        <f>IF(AND(A903="",B903="",C903="",D903=""),"",IF(A903="","! нет даты",IF(NOT(ISNUMBER(A903)),"! дата текстом",IF(YEAR(A903)&lt;&gt;Настройки!$B$4,"! другой год",IF(C903="","! нет категории",IF(K903="?","! категории нет в списке",IF(D903="","! нет суммы",IF(NOT(ISNUMBER(D903)),"! сумма текстом",IF(COUNTIFS($A$6:A903,A903,$C$6:C903,C903,$D$6:D903,D903,$B$6:B903,B903)&gt;1,"! возможен дубль","ok")))))))))</f>
        <v/>
      </c>
    </row>
    <row r="904" spans="1:13" ht="15" customHeight="1">
      <c r="A904" s="30"/>
      <c r="B904" s="31"/>
      <c r="C904" s="32"/>
      <c r="D904" s="33"/>
      <c r="E904" s="32"/>
      <c r="F904" s="32"/>
      <c r="G904" s="32"/>
      <c r="H904" s="32"/>
      <c r="I904" s="31"/>
      <c r="J904" s="34" t="str">
        <f>IF(ISNUMBER(A904),INDEX(Настройки!$K$8:$K$19,MONTH(A904))&amp;" "&amp;YEAR(A904),"")</f>
        <v/>
      </c>
      <c r="K904" s="35" t="str">
        <f>IF(C904="","",IFERROR(INDEX(Категории!$B$5:$B$47,MATCH(C904,Категории!$A$5:$A$47,0)),"?"))</f>
        <v/>
      </c>
      <c r="L904" s="34" t="str">
        <f>IF(C904="","",IFERROR(INDEX(Категории!$C$5:$C$47,MATCH(C904,Категории!$A$5:$A$47,0)),"?"))</f>
        <v/>
      </c>
      <c r="M904" s="34" t="str">
        <f>IF(AND(A904="",B904="",C904="",D904=""),"",IF(A904="","! нет даты",IF(NOT(ISNUMBER(A904)),"! дата текстом",IF(YEAR(A904)&lt;&gt;Настройки!$B$4,"! другой год",IF(C904="","! нет категории",IF(K904="?","! категории нет в списке",IF(D904="","! нет суммы",IF(NOT(ISNUMBER(D904)),"! сумма текстом",IF(COUNTIFS($A$6:A904,A904,$C$6:C904,C904,$D$6:D904,D904,$B$6:B904,B904)&gt;1,"! возможен дубль","ok")))))))))</f>
        <v/>
      </c>
    </row>
    <row r="905" spans="1:13" ht="15" customHeight="1">
      <c r="A905" s="30"/>
      <c r="B905" s="31"/>
      <c r="C905" s="32"/>
      <c r="D905" s="33"/>
      <c r="E905" s="32"/>
      <c r="F905" s="32"/>
      <c r="G905" s="32"/>
      <c r="H905" s="32"/>
      <c r="I905" s="31"/>
      <c r="J905" s="34" t="str">
        <f>IF(ISNUMBER(A905),INDEX(Настройки!$K$8:$K$19,MONTH(A905))&amp;" "&amp;YEAR(A905),"")</f>
        <v/>
      </c>
      <c r="K905" s="35" t="str">
        <f>IF(C905="","",IFERROR(INDEX(Категории!$B$5:$B$47,MATCH(C905,Категории!$A$5:$A$47,0)),"?"))</f>
        <v/>
      </c>
      <c r="L905" s="34" t="str">
        <f>IF(C905="","",IFERROR(INDEX(Категории!$C$5:$C$47,MATCH(C905,Категории!$A$5:$A$47,0)),"?"))</f>
        <v/>
      </c>
      <c r="M905" s="34" t="str">
        <f>IF(AND(A905="",B905="",C905="",D905=""),"",IF(A905="","! нет даты",IF(NOT(ISNUMBER(A905)),"! дата текстом",IF(YEAR(A905)&lt;&gt;Настройки!$B$4,"! другой год",IF(C905="","! нет категории",IF(K905="?","! категории нет в списке",IF(D905="","! нет суммы",IF(NOT(ISNUMBER(D905)),"! сумма текстом",IF(COUNTIFS($A$6:A905,A905,$C$6:C905,C905,$D$6:D905,D905,$B$6:B905,B905)&gt;1,"! возможен дубль","ok")))))))))</f>
        <v/>
      </c>
    </row>
    <row r="906" spans="1:13" ht="15" customHeight="1">
      <c r="A906" s="30"/>
      <c r="B906" s="31"/>
      <c r="C906" s="32"/>
      <c r="D906" s="33"/>
      <c r="E906" s="32"/>
      <c r="F906" s="32"/>
      <c r="G906" s="32"/>
      <c r="H906" s="32"/>
      <c r="I906" s="31"/>
      <c r="J906" s="34" t="str">
        <f>IF(ISNUMBER(A906),INDEX(Настройки!$K$8:$K$19,MONTH(A906))&amp;" "&amp;YEAR(A906),"")</f>
        <v/>
      </c>
      <c r="K906" s="35" t="str">
        <f>IF(C906="","",IFERROR(INDEX(Категории!$B$5:$B$47,MATCH(C906,Категории!$A$5:$A$47,0)),"?"))</f>
        <v/>
      </c>
      <c r="L906" s="34" t="str">
        <f>IF(C906="","",IFERROR(INDEX(Категории!$C$5:$C$47,MATCH(C906,Категории!$A$5:$A$47,0)),"?"))</f>
        <v/>
      </c>
      <c r="M906" s="34" t="str">
        <f>IF(AND(A906="",B906="",C906="",D906=""),"",IF(A906="","! нет даты",IF(NOT(ISNUMBER(A906)),"! дата текстом",IF(YEAR(A906)&lt;&gt;Настройки!$B$4,"! другой год",IF(C906="","! нет категории",IF(K906="?","! категории нет в списке",IF(D906="","! нет суммы",IF(NOT(ISNUMBER(D906)),"! сумма текстом",IF(COUNTIFS($A$6:A906,A906,$C$6:C906,C906,$D$6:D906,D906,$B$6:B906,B906)&gt;1,"! возможен дубль","ok")))))))))</f>
        <v/>
      </c>
    </row>
    <row r="907" spans="1:13" ht="15" customHeight="1">
      <c r="A907" s="30"/>
      <c r="B907" s="31"/>
      <c r="C907" s="32"/>
      <c r="D907" s="33"/>
      <c r="E907" s="32"/>
      <c r="F907" s="32"/>
      <c r="G907" s="32"/>
      <c r="H907" s="32"/>
      <c r="I907" s="31"/>
      <c r="J907" s="34" t="str">
        <f>IF(ISNUMBER(A907),INDEX(Настройки!$K$8:$K$19,MONTH(A907))&amp;" "&amp;YEAR(A907),"")</f>
        <v/>
      </c>
      <c r="K907" s="35" t="str">
        <f>IF(C907="","",IFERROR(INDEX(Категории!$B$5:$B$47,MATCH(C907,Категории!$A$5:$A$47,0)),"?"))</f>
        <v/>
      </c>
      <c r="L907" s="34" t="str">
        <f>IF(C907="","",IFERROR(INDEX(Категории!$C$5:$C$47,MATCH(C907,Категории!$A$5:$A$47,0)),"?"))</f>
        <v/>
      </c>
      <c r="M907" s="34" t="str">
        <f>IF(AND(A907="",B907="",C907="",D907=""),"",IF(A907="","! нет даты",IF(NOT(ISNUMBER(A907)),"! дата текстом",IF(YEAR(A907)&lt;&gt;Настройки!$B$4,"! другой год",IF(C907="","! нет категории",IF(K907="?","! категории нет в списке",IF(D907="","! нет суммы",IF(NOT(ISNUMBER(D907)),"! сумма текстом",IF(COUNTIFS($A$6:A907,A907,$C$6:C907,C907,$D$6:D907,D907,$B$6:B907,B907)&gt;1,"! возможен дубль","ok")))))))))</f>
        <v/>
      </c>
    </row>
    <row r="908" spans="1:13" ht="15" customHeight="1">
      <c r="A908" s="30"/>
      <c r="B908" s="31"/>
      <c r="C908" s="32"/>
      <c r="D908" s="33"/>
      <c r="E908" s="32"/>
      <c r="F908" s="32"/>
      <c r="G908" s="32"/>
      <c r="H908" s="32"/>
      <c r="I908" s="31"/>
      <c r="J908" s="34" t="str">
        <f>IF(ISNUMBER(A908),INDEX(Настройки!$K$8:$K$19,MONTH(A908))&amp;" "&amp;YEAR(A908),"")</f>
        <v/>
      </c>
      <c r="K908" s="35" t="str">
        <f>IF(C908="","",IFERROR(INDEX(Категории!$B$5:$B$47,MATCH(C908,Категории!$A$5:$A$47,0)),"?"))</f>
        <v/>
      </c>
      <c r="L908" s="34" t="str">
        <f>IF(C908="","",IFERROR(INDEX(Категории!$C$5:$C$47,MATCH(C908,Категории!$A$5:$A$47,0)),"?"))</f>
        <v/>
      </c>
      <c r="M908" s="34" t="str">
        <f>IF(AND(A908="",B908="",C908="",D908=""),"",IF(A908="","! нет даты",IF(NOT(ISNUMBER(A908)),"! дата текстом",IF(YEAR(A908)&lt;&gt;Настройки!$B$4,"! другой год",IF(C908="","! нет категории",IF(K908="?","! категории нет в списке",IF(D908="","! нет суммы",IF(NOT(ISNUMBER(D908)),"! сумма текстом",IF(COUNTIFS($A$6:A908,A908,$C$6:C908,C908,$D$6:D908,D908,$B$6:B908,B908)&gt;1,"! возможен дубль","ok")))))))))</f>
        <v/>
      </c>
    </row>
    <row r="909" spans="1:13" ht="15" customHeight="1">
      <c r="A909" s="30"/>
      <c r="B909" s="31"/>
      <c r="C909" s="32"/>
      <c r="D909" s="33"/>
      <c r="E909" s="32"/>
      <c r="F909" s="32"/>
      <c r="G909" s="32"/>
      <c r="H909" s="32"/>
      <c r="I909" s="31"/>
      <c r="J909" s="34" t="str">
        <f>IF(ISNUMBER(A909),INDEX(Настройки!$K$8:$K$19,MONTH(A909))&amp;" "&amp;YEAR(A909),"")</f>
        <v/>
      </c>
      <c r="K909" s="35" t="str">
        <f>IF(C909="","",IFERROR(INDEX(Категории!$B$5:$B$47,MATCH(C909,Категории!$A$5:$A$47,0)),"?"))</f>
        <v/>
      </c>
      <c r="L909" s="34" t="str">
        <f>IF(C909="","",IFERROR(INDEX(Категории!$C$5:$C$47,MATCH(C909,Категории!$A$5:$A$47,0)),"?"))</f>
        <v/>
      </c>
      <c r="M909" s="34" t="str">
        <f>IF(AND(A909="",B909="",C909="",D909=""),"",IF(A909="","! нет даты",IF(NOT(ISNUMBER(A909)),"! дата текстом",IF(YEAR(A909)&lt;&gt;Настройки!$B$4,"! другой год",IF(C909="","! нет категории",IF(K909="?","! категории нет в списке",IF(D909="","! нет суммы",IF(NOT(ISNUMBER(D909)),"! сумма текстом",IF(COUNTIFS($A$6:A909,A909,$C$6:C909,C909,$D$6:D909,D909,$B$6:B909,B909)&gt;1,"! возможен дубль","ok")))))))))</f>
        <v/>
      </c>
    </row>
    <row r="910" spans="1:13" ht="15" customHeight="1">
      <c r="A910" s="30"/>
      <c r="B910" s="31"/>
      <c r="C910" s="32"/>
      <c r="D910" s="33"/>
      <c r="E910" s="32"/>
      <c r="F910" s="32"/>
      <c r="G910" s="32"/>
      <c r="H910" s="32"/>
      <c r="I910" s="31"/>
      <c r="J910" s="34" t="str">
        <f>IF(ISNUMBER(A910),INDEX(Настройки!$K$8:$K$19,MONTH(A910))&amp;" "&amp;YEAR(A910),"")</f>
        <v/>
      </c>
      <c r="K910" s="35" t="str">
        <f>IF(C910="","",IFERROR(INDEX(Категории!$B$5:$B$47,MATCH(C910,Категории!$A$5:$A$47,0)),"?"))</f>
        <v/>
      </c>
      <c r="L910" s="34" t="str">
        <f>IF(C910="","",IFERROR(INDEX(Категории!$C$5:$C$47,MATCH(C910,Категории!$A$5:$A$47,0)),"?"))</f>
        <v/>
      </c>
      <c r="M910" s="34" t="str">
        <f>IF(AND(A910="",B910="",C910="",D910=""),"",IF(A910="","! нет даты",IF(NOT(ISNUMBER(A910)),"! дата текстом",IF(YEAR(A910)&lt;&gt;Настройки!$B$4,"! другой год",IF(C910="","! нет категории",IF(K910="?","! категории нет в списке",IF(D910="","! нет суммы",IF(NOT(ISNUMBER(D910)),"! сумма текстом",IF(COUNTIFS($A$6:A910,A910,$C$6:C910,C910,$D$6:D910,D910,$B$6:B910,B910)&gt;1,"! возможен дубль","ok")))))))))</f>
        <v/>
      </c>
    </row>
    <row r="911" spans="1:13" ht="15" customHeight="1">
      <c r="A911" s="30"/>
      <c r="B911" s="31"/>
      <c r="C911" s="32"/>
      <c r="D911" s="33"/>
      <c r="E911" s="32"/>
      <c r="F911" s="32"/>
      <c r="G911" s="32"/>
      <c r="H911" s="32"/>
      <c r="I911" s="31"/>
      <c r="J911" s="34" t="str">
        <f>IF(ISNUMBER(A911),INDEX(Настройки!$K$8:$K$19,MONTH(A911))&amp;" "&amp;YEAR(A911),"")</f>
        <v/>
      </c>
      <c r="K911" s="35" t="str">
        <f>IF(C911="","",IFERROR(INDEX(Категории!$B$5:$B$47,MATCH(C911,Категории!$A$5:$A$47,0)),"?"))</f>
        <v/>
      </c>
      <c r="L911" s="34" t="str">
        <f>IF(C911="","",IFERROR(INDEX(Категории!$C$5:$C$47,MATCH(C911,Категории!$A$5:$A$47,0)),"?"))</f>
        <v/>
      </c>
      <c r="M911" s="34" t="str">
        <f>IF(AND(A911="",B911="",C911="",D911=""),"",IF(A911="","! нет даты",IF(NOT(ISNUMBER(A911)),"! дата текстом",IF(YEAR(A911)&lt;&gt;Настройки!$B$4,"! другой год",IF(C911="","! нет категории",IF(K911="?","! категории нет в списке",IF(D911="","! нет суммы",IF(NOT(ISNUMBER(D911)),"! сумма текстом",IF(COUNTIFS($A$6:A911,A911,$C$6:C911,C911,$D$6:D911,D911,$B$6:B911,B911)&gt;1,"! возможен дубль","ok")))))))))</f>
        <v/>
      </c>
    </row>
    <row r="912" spans="1:13" ht="15" customHeight="1">
      <c r="A912" s="30"/>
      <c r="B912" s="31"/>
      <c r="C912" s="32"/>
      <c r="D912" s="33"/>
      <c r="E912" s="32"/>
      <c r="F912" s="32"/>
      <c r="G912" s="32"/>
      <c r="H912" s="32"/>
      <c r="I912" s="31"/>
      <c r="J912" s="34" t="str">
        <f>IF(ISNUMBER(A912),INDEX(Настройки!$K$8:$K$19,MONTH(A912))&amp;" "&amp;YEAR(A912),"")</f>
        <v/>
      </c>
      <c r="K912" s="35" t="str">
        <f>IF(C912="","",IFERROR(INDEX(Категории!$B$5:$B$47,MATCH(C912,Категории!$A$5:$A$47,0)),"?"))</f>
        <v/>
      </c>
      <c r="L912" s="34" t="str">
        <f>IF(C912="","",IFERROR(INDEX(Категории!$C$5:$C$47,MATCH(C912,Категории!$A$5:$A$47,0)),"?"))</f>
        <v/>
      </c>
      <c r="M912" s="34" t="str">
        <f>IF(AND(A912="",B912="",C912="",D912=""),"",IF(A912="","! нет даты",IF(NOT(ISNUMBER(A912)),"! дата текстом",IF(YEAR(A912)&lt;&gt;Настройки!$B$4,"! другой год",IF(C912="","! нет категории",IF(K912="?","! категории нет в списке",IF(D912="","! нет суммы",IF(NOT(ISNUMBER(D912)),"! сумма текстом",IF(COUNTIFS($A$6:A912,A912,$C$6:C912,C912,$D$6:D912,D912,$B$6:B912,B912)&gt;1,"! возможен дубль","ok")))))))))</f>
        <v/>
      </c>
    </row>
    <row r="913" spans="1:13" ht="15" customHeight="1">
      <c r="A913" s="30"/>
      <c r="B913" s="31"/>
      <c r="C913" s="32"/>
      <c r="D913" s="33"/>
      <c r="E913" s="32"/>
      <c r="F913" s="32"/>
      <c r="G913" s="32"/>
      <c r="H913" s="32"/>
      <c r="I913" s="31"/>
      <c r="J913" s="34" t="str">
        <f>IF(ISNUMBER(A913),INDEX(Настройки!$K$8:$K$19,MONTH(A913))&amp;" "&amp;YEAR(A913),"")</f>
        <v/>
      </c>
      <c r="K913" s="35" t="str">
        <f>IF(C913="","",IFERROR(INDEX(Категории!$B$5:$B$47,MATCH(C913,Категории!$A$5:$A$47,0)),"?"))</f>
        <v/>
      </c>
      <c r="L913" s="34" t="str">
        <f>IF(C913="","",IFERROR(INDEX(Категории!$C$5:$C$47,MATCH(C913,Категории!$A$5:$A$47,0)),"?"))</f>
        <v/>
      </c>
      <c r="M913" s="34" t="str">
        <f>IF(AND(A913="",B913="",C913="",D913=""),"",IF(A913="","! нет даты",IF(NOT(ISNUMBER(A913)),"! дата текстом",IF(YEAR(A913)&lt;&gt;Настройки!$B$4,"! другой год",IF(C913="","! нет категории",IF(K913="?","! категории нет в списке",IF(D913="","! нет суммы",IF(NOT(ISNUMBER(D913)),"! сумма текстом",IF(COUNTIFS($A$6:A913,A913,$C$6:C913,C913,$D$6:D913,D913,$B$6:B913,B913)&gt;1,"! возможен дубль","ok")))))))))</f>
        <v/>
      </c>
    </row>
    <row r="914" spans="1:13" ht="15" customHeight="1">
      <c r="A914" s="30"/>
      <c r="B914" s="31"/>
      <c r="C914" s="32"/>
      <c r="D914" s="33"/>
      <c r="E914" s="32"/>
      <c r="F914" s="32"/>
      <c r="G914" s="32"/>
      <c r="H914" s="32"/>
      <c r="I914" s="31"/>
      <c r="J914" s="34" t="str">
        <f>IF(ISNUMBER(A914),INDEX(Настройки!$K$8:$K$19,MONTH(A914))&amp;" "&amp;YEAR(A914),"")</f>
        <v/>
      </c>
      <c r="K914" s="35" t="str">
        <f>IF(C914="","",IFERROR(INDEX(Категории!$B$5:$B$47,MATCH(C914,Категории!$A$5:$A$47,0)),"?"))</f>
        <v/>
      </c>
      <c r="L914" s="34" t="str">
        <f>IF(C914="","",IFERROR(INDEX(Категории!$C$5:$C$47,MATCH(C914,Категории!$A$5:$A$47,0)),"?"))</f>
        <v/>
      </c>
      <c r="M914" s="34" t="str">
        <f>IF(AND(A914="",B914="",C914="",D914=""),"",IF(A914="","! нет даты",IF(NOT(ISNUMBER(A914)),"! дата текстом",IF(YEAR(A914)&lt;&gt;Настройки!$B$4,"! другой год",IF(C914="","! нет категории",IF(K914="?","! категории нет в списке",IF(D914="","! нет суммы",IF(NOT(ISNUMBER(D914)),"! сумма текстом",IF(COUNTIFS($A$6:A914,A914,$C$6:C914,C914,$D$6:D914,D914,$B$6:B914,B914)&gt;1,"! возможен дубль","ok")))))))))</f>
        <v/>
      </c>
    </row>
    <row r="915" spans="1:13" ht="15" customHeight="1">
      <c r="A915" s="30"/>
      <c r="B915" s="31"/>
      <c r="C915" s="32"/>
      <c r="D915" s="33"/>
      <c r="E915" s="32"/>
      <c r="F915" s="32"/>
      <c r="G915" s="32"/>
      <c r="H915" s="32"/>
      <c r="I915" s="31"/>
      <c r="J915" s="34" t="str">
        <f>IF(ISNUMBER(A915),INDEX(Настройки!$K$8:$K$19,MONTH(A915))&amp;" "&amp;YEAR(A915),"")</f>
        <v/>
      </c>
      <c r="K915" s="35" t="str">
        <f>IF(C915="","",IFERROR(INDEX(Категории!$B$5:$B$47,MATCH(C915,Категории!$A$5:$A$47,0)),"?"))</f>
        <v/>
      </c>
      <c r="L915" s="34" t="str">
        <f>IF(C915="","",IFERROR(INDEX(Категории!$C$5:$C$47,MATCH(C915,Категории!$A$5:$A$47,0)),"?"))</f>
        <v/>
      </c>
      <c r="M915" s="34" t="str">
        <f>IF(AND(A915="",B915="",C915="",D915=""),"",IF(A915="","! нет даты",IF(NOT(ISNUMBER(A915)),"! дата текстом",IF(YEAR(A915)&lt;&gt;Настройки!$B$4,"! другой год",IF(C915="","! нет категории",IF(K915="?","! категории нет в списке",IF(D915="","! нет суммы",IF(NOT(ISNUMBER(D915)),"! сумма текстом",IF(COUNTIFS($A$6:A915,A915,$C$6:C915,C915,$D$6:D915,D915,$B$6:B915,B915)&gt;1,"! возможен дубль","ok")))))))))</f>
        <v/>
      </c>
    </row>
    <row r="916" spans="1:13" ht="15" customHeight="1">
      <c r="A916" s="30"/>
      <c r="B916" s="31"/>
      <c r="C916" s="32"/>
      <c r="D916" s="33"/>
      <c r="E916" s="32"/>
      <c r="F916" s="32"/>
      <c r="G916" s="32"/>
      <c r="H916" s="32"/>
      <c r="I916" s="31"/>
      <c r="J916" s="34" t="str">
        <f>IF(ISNUMBER(A916),INDEX(Настройки!$K$8:$K$19,MONTH(A916))&amp;" "&amp;YEAR(A916),"")</f>
        <v/>
      </c>
      <c r="K916" s="35" t="str">
        <f>IF(C916="","",IFERROR(INDEX(Категории!$B$5:$B$47,MATCH(C916,Категории!$A$5:$A$47,0)),"?"))</f>
        <v/>
      </c>
      <c r="L916" s="34" t="str">
        <f>IF(C916="","",IFERROR(INDEX(Категории!$C$5:$C$47,MATCH(C916,Категории!$A$5:$A$47,0)),"?"))</f>
        <v/>
      </c>
      <c r="M916" s="34" t="str">
        <f>IF(AND(A916="",B916="",C916="",D916=""),"",IF(A916="","! нет даты",IF(NOT(ISNUMBER(A916)),"! дата текстом",IF(YEAR(A916)&lt;&gt;Настройки!$B$4,"! другой год",IF(C916="","! нет категории",IF(K916="?","! категории нет в списке",IF(D916="","! нет суммы",IF(NOT(ISNUMBER(D916)),"! сумма текстом",IF(COUNTIFS($A$6:A916,A916,$C$6:C916,C916,$D$6:D916,D916,$B$6:B916,B916)&gt;1,"! возможен дубль","ok")))))))))</f>
        <v/>
      </c>
    </row>
    <row r="917" spans="1:13" ht="15" customHeight="1">
      <c r="A917" s="30"/>
      <c r="B917" s="31"/>
      <c r="C917" s="32"/>
      <c r="D917" s="33"/>
      <c r="E917" s="32"/>
      <c r="F917" s="32"/>
      <c r="G917" s="32"/>
      <c r="H917" s="32"/>
      <c r="I917" s="31"/>
      <c r="J917" s="34" t="str">
        <f>IF(ISNUMBER(A917),INDEX(Настройки!$K$8:$K$19,MONTH(A917))&amp;" "&amp;YEAR(A917),"")</f>
        <v/>
      </c>
      <c r="K917" s="35" t="str">
        <f>IF(C917="","",IFERROR(INDEX(Категории!$B$5:$B$47,MATCH(C917,Категории!$A$5:$A$47,0)),"?"))</f>
        <v/>
      </c>
      <c r="L917" s="34" t="str">
        <f>IF(C917="","",IFERROR(INDEX(Категории!$C$5:$C$47,MATCH(C917,Категории!$A$5:$A$47,0)),"?"))</f>
        <v/>
      </c>
      <c r="M917" s="34" t="str">
        <f>IF(AND(A917="",B917="",C917="",D917=""),"",IF(A917="","! нет даты",IF(NOT(ISNUMBER(A917)),"! дата текстом",IF(YEAR(A917)&lt;&gt;Настройки!$B$4,"! другой год",IF(C917="","! нет категории",IF(K917="?","! категории нет в списке",IF(D917="","! нет суммы",IF(NOT(ISNUMBER(D917)),"! сумма текстом",IF(COUNTIFS($A$6:A917,A917,$C$6:C917,C917,$D$6:D917,D917,$B$6:B917,B917)&gt;1,"! возможен дубль","ok")))))))))</f>
        <v/>
      </c>
    </row>
    <row r="918" spans="1:13" ht="15" customHeight="1">
      <c r="A918" s="30"/>
      <c r="B918" s="31"/>
      <c r="C918" s="32"/>
      <c r="D918" s="33"/>
      <c r="E918" s="32"/>
      <c r="F918" s="32"/>
      <c r="G918" s="32"/>
      <c r="H918" s="32"/>
      <c r="I918" s="31"/>
      <c r="J918" s="34" t="str">
        <f>IF(ISNUMBER(A918),INDEX(Настройки!$K$8:$K$19,MONTH(A918))&amp;" "&amp;YEAR(A918),"")</f>
        <v/>
      </c>
      <c r="K918" s="35" t="str">
        <f>IF(C918="","",IFERROR(INDEX(Категории!$B$5:$B$47,MATCH(C918,Категории!$A$5:$A$47,0)),"?"))</f>
        <v/>
      </c>
      <c r="L918" s="34" t="str">
        <f>IF(C918="","",IFERROR(INDEX(Категории!$C$5:$C$47,MATCH(C918,Категории!$A$5:$A$47,0)),"?"))</f>
        <v/>
      </c>
      <c r="M918" s="34" t="str">
        <f>IF(AND(A918="",B918="",C918="",D918=""),"",IF(A918="","! нет даты",IF(NOT(ISNUMBER(A918)),"! дата текстом",IF(YEAR(A918)&lt;&gt;Настройки!$B$4,"! другой год",IF(C918="","! нет категории",IF(K918="?","! категории нет в списке",IF(D918="","! нет суммы",IF(NOT(ISNUMBER(D918)),"! сумма текстом",IF(COUNTIFS($A$6:A918,A918,$C$6:C918,C918,$D$6:D918,D918,$B$6:B918,B918)&gt;1,"! возможен дубль","ok")))))))))</f>
        <v/>
      </c>
    </row>
    <row r="919" spans="1:13" ht="15" customHeight="1">
      <c r="A919" s="30"/>
      <c r="B919" s="31"/>
      <c r="C919" s="32"/>
      <c r="D919" s="33"/>
      <c r="E919" s="32"/>
      <c r="F919" s="32"/>
      <c r="G919" s="32"/>
      <c r="H919" s="32"/>
      <c r="I919" s="31"/>
      <c r="J919" s="34" t="str">
        <f>IF(ISNUMBER(A919),INDEX(Настройки!$K$8:$K$19,MONTH(A919))&amp;" "&amp;YEAR(A919),"")</f>
        <v/>
      </c>
      <c r="K919" s="35" t="str">
        <f>IF(C919="","",IFERROR(INDEX(Категории!$B$5:$B$47,MATCH(C919,Категории!$A$5:$A$47,0)),"?"))</f>
        <v/>
      </c>
      <c r="L919" s="34" t="str">
        <f>IF(C919="","",IFERROR(INDEX(Категории!$C$5:$C$47,MATCH(C919,Категории!$A$5:$A$47,0)),"?"))</f>
        <v/>
      </c>
      <c r="M919" s="34" t="str">
        <f>IF(AND(A919="",B919="",C919="",D919=""),"",IF(A919="","! нет даты",IF(NOT(ISNUMBER(A919)),"! дата текстом",IF(YEAR(A919)&lt;&gt;Настройки!$B$4,"! другой год",IF(C919="","! нет категории",IF(K919="?","! категории нет в списке",IF(D919="","! нет суммы",IF(NOT(ISNUMBER(D919)),"! сумма текстом",IF(COUNTIFS($A$6:A919,A919,$C$6:C919,C919,$D$6:D919,D919,$B$6:B919,B919)&gt;1,"! возможен дубль","ok")))))))))</f>
        <v/>
      </c>
    </row>
    <row r="920" spans="1:13" ht="15" customHeight="1">
      <c r="A920" s="30"/>
      <c r="B920" s="31"/>
      <c r="C920" s="32"/>
      <c r="D920" s="33"/>
      <c r="E920" s="32"/>
      <c r="F920" s="32"/>
      <c r="G920" s="32"/>
      <c r="H920" s="32"/>
      <c r="I920" s="31"/>
      <c r="J920" s="34" t="str">
        <f>IF(ISNUMBER(A920),INDEX(Настройки!$K$8:$K$19,MONTH(A920))&amp;" "&amp;YEAR(A920),"")</f>
        <v/>
      </c>
      <c r="K920" s="35" t="str">
        <f>IF(C920="","",IFERROR(INDEX(Категории!$B$5:$B$47,MATCH(C920,Категории!$A$5:$A$47,0)),"?"))</f>
        <v/>
      </c>
      <c r="L920" s="34" t="str">
        <f>IF(C920="","",IFERROR(INDEX(Категории!$C$5:$C$47,MATCH(C920,Категории!$A$5:$A$47,0)),"?"))</f>
        <v/>
      </c>
      <c r="M920" s="34" t="str">
        <f>IF(AND(A920="",B920="",C920="",D920=""),"",IF(A920="","! нет даты",IF(NOT(ISNUMBER(A920)),"! дата текстом",IF(YEAR(A920)&lt;&gt;Настройки!$B$4,"! другой год",IF(C920="","! нет категории",IF(K920="?","! категории нет в списке",IF(D920="","! нет суммы",IF(NOT(ISNUMBER(D920)),"! сумма текстом",IF(COUNTIFS($A$6:A920,A920,$C$6:C920,C920,$D$6:D920,D920,$B$6:B920,B920)&gt;1,"! возможен дубль","ok")))))))))</f>
        <v/>
      </c>
    </row>
    <row r="921" spans="1:13" ht="15" customHeight="1">
      <c r="A921" s="30"/>
      <c r="B921" s="31"/>
      <c r="C921" s="32"/>
      <c r="D921" s="33"/>
      <c r="E921" s="32"/>
      <c r="F921" s="32"/>
      <c r="G921" s="32"/>
      <c r="H921" s="32"/>
      <c r="I921" s="31"/>
      <c r="J921" s="34" t="str">
        <f>IF(ISNUMBER(A921),INDEX(Настройки!$K$8:$K$19,MONTH(A921))&amp;" "&amp;YEAR(A921),"")</f>
        <v/>
      </c>
      <c r="K921" s="35" t="str">
        <f>IF(C921="","",IFERROR(INDEX(Категории!$B$5:$B$47,MATCH(C921,Категории!$A$5:$A$47,0)),"?"))</f>
        <v/>
      </c>
      <c r="L921" s="34" t="str">
        <f>IF(C921="","",IFERROR(INDEX(Категории!$C$5:$C$47,MATCH(C921,Категории!$A$5:$A$47,0)),"?"))</f>
        <v/>
      </c>
      <c r="M921" s="34" t="str">
        <f>IF(AND(A921="",B921="",C921="",D921=""),"",IF(A921="","! нет даты",IF(NOT(ISNUMBER(A921)),"! дата текстом",IF(YEAR(A921)&lt;&gt;Настройки!$B$4,"! другой год",IF(C921="","! нет категории",IF(K921="?","! категории нет в списке",IF(D921="","! нет суммы",IF(NOT(ISNUMBER(D921)),"! сумма текстом",IF(COUNTIFS($A$6:A921,A921,$C$6:C921,C921,$D$6:D921,D921,$B$6:B921,B921)&gt;1,"! возможен дубль","ok")))))))))</f>
        <v/>
      </c>
    </row>
    <row r="922" spans="1:13" ht="15" customHeight="1">
      <c r="A922" s="30"/>
      <c r="B922" s="31"/>
      <c r="C922" s="32"/>
      <c r="D922" s="33"/>
      <c r="E922" s="32"/>
      <c r="F922" s="32"/>
      <c r="G922" s="32"/>
      <c r="H922" s="32"/>
      <c r="I922" s="31"/>
      <c r="J922" s="34" t="str">
        <f>IF(ISNUMBER(A922),INDEX(Настройки!$K$8:$K$19,MONTH(A922))&amp;" "&amp;YEAR(A922),"")</f>
        <v/>
      </c>
      <c r="K922" s="35" t="str">
        <f>IF(C922="","",IFERROR(INDEX(Категории!$B$5:$B$47,MATCH(C922,Категории!$A$5:$A$47,0)),"?"))</f>
        <v/>
      </c>
      <c r="L922" s="34" t="str">
        <f>IF(C922="","",IFERROR(INDEX(Категории!$C$5:$C$47,MATCH(C922,Категории!$A$5:$A$47,0)),"?"))</f>
        <v/>
      </c>
      <c r="M922" s="34" t="str">
        <f>IF(AND(A922="",B922="",C922="",D922=""),"",IF(A922="","! нет даты",IF(NOT(ISNUMBER(A922)),"! дата текстом",IF(YEAR(A922)&lt;&gt;Настройки!$B$4,"! другой год",IF(C922="","! нет категории",IF(K922="?","! категории нет в списке",IF(D922="","! нет суммы",IF(NOT(ISNUMBER(D922)),"! сумма текстом",IF(COUNTIFS($A$6:A922,A922,$C$6:C922,C922,$D$6:D922,D922,$B$6:B922,B922)&gt;1,"! возможен дубль","ok")))))))))</f>
        <v/>
      </c>
    </row>
    <row r="923" spans="1:13" ht="15" customHeight="1">
      <c r="A923" s="30"/>
      <c r="B923" s="31"/>
      <c r="C923" s="32"/>
      <c r="D923" s="33"/>
      <c r="E923" s="32"/>
      <c r="F923" s="32"/>
      <c r="G923" s="32"/>
      <c r="H923" s="32"/>
      <c r="I923" s="31"/>
      <c r="J923" s="34" t="str">
        <f>IF(ISNUMBER(A923),INDEX(Настройки!$K$8:$K$19,MONTH(A923))&amp;" "&amp;YEAR(A923),"")</f>
        <v/>
      </c>
      <c r="K923" s="35" t="str">
        <f>IF(C923="","",IFERROR(INDEX(Категории!$B$5:$B$47,MATCH(C923,Категории!$A$5:$A$47,0)),"?"))</f>
        <v/>
      </c>
      <c r="L923" s="34" t="str">
        <f>IF(C923="","",IFERROR(INDEX(Категории!$C$5:$C$47,MATCH(C923,Категории!$A$5:$A$47,0)),"?"))</f>
        <v/>
      </c>
      <c r="M923" s="34" t="str">
        <f>IF(AND(A923="",B923="",C923="",D923=""),"",IF(A923="","! нет даты",IF(NOT(ISNUMBER(A923)),"! дата текстом",IF(YEAR(A923)&lt;&gt;Настройки!$B$4,"! другой год",IF(C923="","! нет категории",IF(K923="?","! категории нет в списке",IF(D923="","! нет суммы",IF(NOT(ISNUMBER(D923)),"! сумма текстом",IF(COUNTIFS($A$6:A923,A923,$C$6:C923,C923,$D$6:D923,D923,$B$6:B923,B923)&gt;1,"! возможен дубль","ok")))))))))</f>
        <v/>
      </c>
    </row>
    <row r="924" spans="1:13" ht="15" customHeight="1">
      <c r="A924" s="30"/>
      <c r="B924" s="31"/>
      <c r="C924" s="32"/>
      <c r="D924" s="33"/>
      <c r="E924" s="32"/>
      <c r="F924" s="32"/>
      <c r="G924" s="32"/>
      <c r="H924" s="32"/>
      <c r="I924" s="31"/>
      <c r="J924" s="34" t="str">
        <f>IF(ISNUMBER(A924),INDEX(Настройки!$K$8:$K$19,MONTH(A924))&amp;" "&amp;YEAR(A924),"")</f>
        <v/>
      </c>
      <c r="K924" s="35" t="str">
        <f>IF(C924="","",IFERROR(INDEX(Категории!$B$5:$B$47,MATCH(C924,Категории!$A$5:$A$47,0)),"?"))</f>
        <v/>
      </c>
      <c r="L924" s="34" t="str">
        <f>IF(C924="","",IFERROR(INDEX(Категории!$C$5:$C$47,MATCH(C924,Категории!$A$5:$A$47,0)),"?"))</f>
        <v/>
      </c>
      <c r="M924" s="34" t="str">
        <f>IF(AND(A924="",B924="",C924="",D924=""),"",IF(A924="","! нет даты",IF(NOT(ISNUMBER(A924)),"! дата текстом",IF(YEAR(A924)&lt;&gt;Настройки!$B$4,"! другой год",IF(C924="","! нет категории",IF(K924="?","! категории нет в списке",IF(D924="","! нет суммы",IF(NOT(ISNUMBER(D924)),"! сумма текстом",IF(COUNTIFS($A$6:A924,A924,$C$6:C924,C924,$D$6:D924,D924,$B$6:B924,B924)&gt;1,"! возможен дубль","ok")))))))))</f>
        <v/>
      </c>
    </row>
    <row r="925" spans="1:13" ht="15" customHeight="1">
      <c r="A925" s="30"/>
      <c r="B925" s="31"/>
      <c r="C925" s="32"/>
      <c r="D925" s="33"/>
      <c r="E925" s="32"/>
      <c r="F925" s="32"/>
      <c r="G925" s="32"/>
      <c r="H925" s="32"/>
      <c r="I925" s="31"/>
      <c r="J925" s="34" t="str">
        <f>IF(ISNUMBER(A925),INDEX(Настройки!$K$8:$K$19,MONTH(A925))&amp;" "&amp;YEAR(A925),"")</f>
        <v/>
      </c>
      <c r="K925" s="35" t="str">
        <f>IF(C925="","",IFERROR(INDEX(Категории!$B$5:$B$47,MATCH(C925,Категории!$A$5:$A$47,0)),"?"))</f>
        <v/>
      </c>
      <c r="L925" s="34" t="str">
        <f>IF(C925="","",IFERROR(INDEX(Категории!$C$5:$C$47,MATCH(C925,Категории!$A$5:$A$47,0)),"?"))</f>
        <v/>
      </c>
      <c r="M925" s="34" t="str">
        <f>IF(AND(A925="",B925="",C925="",D925=""),"",IF(A925="","! нет даты",IF(NOT(ISNUMBER(A925)),"! дата текстом",IF(YEAR(A925)&lt;&gt;Настройки!$B$4,"! другой год",IF(C925="","! нет категории",IF(K925="?","! категории нет в списке",IF(D925="","! нет суммы",IF(NOT(ISNUMBER(D925)),"! сумма текстом",IF(COUNTIFS($A$6:A925,A925,$C$6:C925,C925,$D$6:D925,D925,$B$6:B925,B925)&gt;1,"! возможен дубль","ok")))))))))</f>
        <v/>
      </c>
    </row>
    <row r="926" spans="1:13" ht="15" customHeight="1">
      <c r="A926" s="30"/>
      <c r="B926" s="31"/>
      <c r="C926" s="32"/>
      <c r="D926" s="33"/>
      <c r="E926" s="32"/>
      <c r="F926" s="32"/>
      <c r="G926" s="32"/>
      <c r="H926" s="32"/>
      <c r="I926" s="31"/>
      <c r="J926" s="34" t="str">
        <f>IF(ISNUMBER(A926),INDEX(Настройки!$K$8:$K$19,MONTH(A926))&amp;" "&amp;YEAR(A926),"")</f>
        <v/>
      </c>
      <c r="K926" s="35" t="str">
        <f>IF(C926="","",IFERROR(INDEX(Категории!$B$5:$B$47,MATCH(C926,Категории!$A$5:$A$47,0)),"?"))</f>
        <v/>
      </c>
      <c r="L926" s="34" t="str">
        <f>IF(C926="","",IFERROR(INDEX(Категории!$C$5:$C$47,MATCH(C926,Категории!$A$5:$A$47,0)),"?"))</f>
        <v/>
      </c>
      <c r="M926" s="34" t="str">
        <f>IF(AND(A926="",B926="",C926="",D926=""),"",IF(A926="","! нет даты",IF(NOT(ISNUMBER(A926)),"! дата текстом",IF(YEAR(A926)&lt;&gt;Настройки!$B$4,"! другой год",IF(C926="","! нет категории",IF(K926="?","! категории нет в списке",IF(D926="","! нет суммы",IF(NOT(ISNUMBER(D926)),"! сумма текстом",IF(COUNTIFS($A$6:A926,A926,$C$6:C926,C926,$D$6:D926,D926,$B$6:B926,B926)&gt;1,"! возможен дубль","ok")))))))))</f>
        <v/>
      </c>
    </row>
    <row r="927" spans="1:13" ht="15" customHeight="1">
      <c r="A927" s="30"/>
      <c r="B927" s="31"/>
      <c r="C927" s="32"/>
      <c r="D927" s="33"/>
      <c r="E927" s="32"/>
      <c r="F927" s="32"/>
      <c r="G927" s="32"/>
      <c r="H927" s="32"/>
      <c r="I927" s="31"/>
      <c r="J927" s="34" t="str">
        <f>IF(ISNUMBER(A927),INDEX(Настройки!$K$8:$K$19,MONTH(A927))&amp;" "&amp;YEAR(A927),"")</f>
        <v/>
      </c>
      <c r="K927" s="35" t="str">
        <f>IF(C927="","",IFERROR(INDEX(Категории!$B$5:$B$47,MATCH(C927,Категории!$A$5:$A$47,0)),"?"))</f>
        <v/>
      </c>
      <c r="L927" s="34" t="str">
        <f>IF(C927="","",IFERROR(INDEX(Категории!$C$5:$C$47,MATCH(C927,Категории!$A$5:$A$47,0)),"?"))</f>
        <v/>
      </c>
      <c r="M927" s="34" t="str">
        <f>IF(AND(A927="",B927="",C927="",D927=""),"",IF(A927="","! нет даты",IF(NOT(ISNUMBER(A927)),"! дата текстом",IF(YEAR(A927)&lt;&gt;Настройки!$B$4,"! другой год",IF(C927="","! нет категории",IF(K927="?","! категории нет в списке",IF(D927="","! нет суммы",IF(NOT(ISNUMBER(D927)),"! сумма текстом",IF(COUNTIFS($A$6:A927,A927,$C$6:C927,C927,$D$6:D927,D927,$B$6:B927,B927)&gt;1,"! возможен дубль","ok")))))))))</f>
        <v/>
      </c>
    </row>
    <row r="928" spans="1:13" ht="15" customHeight="1">
      <c r="A928" s="30"/>
      <c r="B928" s="31"/>
      <c r="C928" s="32"/>
      <c r="D928" s="33"/>
      <c r="E928" s="32"/>
      <c r="F928" s="32"/>
      <c r="G928" s="32"/>
      <c r="H928" s="32"/>
      <c r="I928" s="31"/>
      <c r="J928" s="34" t="str">
        <f>IF(ISNUMBER(A928),INDEX(Настройки!$K$8:$K$19,MONTH(A928))&amp;" "&amp;YEAR(A928),"")</f>
        <v/>
      </c>
      <c r="K928" s="35" t="str">
        <f>IF(C928="","",IFERROR(INDEX(Категории!$B$5:$B$47,MATCH(C928,Категории!$A$5:$A$47,0)),"?"))</f>
        <v/>
      </c>
      <c r="L928" s="34" t="str">
        <f>IF(C928="","",IFERROR(INDEX(Категории!$C$5:$C$47,MATCH(C928,Категории!$A$5:$A$47,0)),"?"))</f>
        <v/>
      </c>
      <c r="M928" s="34" t="str">
        <f>IF(AND(A928="",B928="",C928="",D928=""),"",IF(A928="","! нет даты",IF(NOT(ISNUMBER(A928)),"! дата текстом",IF(YEAR(A928)&lt;&gt;Настройки!$B$4,"! другой год",IF(C928="","! нет категории",IF(K928="?","! категории нет в списке",IF(D928="","! нет суммы",IF(NOT(ISNUMBER(D928)),"! сумма текстом",IF(COUNTIFS($A$6:A928,A928,$C$6:C928,C928,$D$6:D928,D928,$B$6:B928,B928)&gt;1,"! возможен дубль","ok")))))))))</f>
        <v/>
      </c>
    </row>
    <row r="929" spans="1:13" ht="15" customHeight="1">
      <c r="A929" s="30"/>
      <c r="B929" s="31"/>
      <c r="C929" s="32"/>
      <c r="D929" s="33"/>
      <c r="E929" s="32"/>
      <c r="F929" s="32"/>
      <c r="G929" s="32"/>
      <c r="H929" s="32"/>
      <c r="I929" s="31"/>
      <c r="J929" s="34" t="str">
        <f>IF(ISNUMBER(A929),INDEX(Настройки!$K$8:$K$19,MONTH(A929))&amp;" "&amp;YEAR(A929),"")</f>
        <v/>
      </c>
      <c r="K929" s="35" t="str">
        <f>IF(C929="","",IFERROR(INDEX(Категории!$B$5:$B$47,MATCH(C929,Категории!$A$5:$A$47,0)),"?"))</f>
        <v/>
      </c>
      <c r="L929" s="34" t="str">
        <f>IF(C929="","",IFERROR(INDEX(Категории!$C$5:$C$47,MATCH(C929,Категории!$A$5:$A$47,0)),"?"))</f>
        <v/>
      </c>
      <c r="M929" s="34" t="str">
        <f>IF(AND(A929="",B929="",C929="",D929=""),"",IF(A929="","! нет даты",IF(NOT(ISNUMBER(A929)),"! дата текстом",IF(YEAR(A929)&lt;&gt;Настройки!$B$4,"! другой год",IF(C929="","! нет категории",IF(K929="?","! категории нет в списке",IF(D929="","! нет суммы",IF(NOT(ISNUMBER(D929)),"! сумма текстом",IF(COUNTIFS($A$6:A929,A929,$C$6:C929,C929,$D$6:D929,D929,$B$6:B929,B929)&gt;1,"! возможен дубль","ok")))))))))</f>
        <v/>
      </c>
    </row>
    <row r="930" spans="1:13" ht="15" customHeight="1">
      <c r="A930" s="30"/>
      <c r="B930" s="31"/>
      <c r="C930" s="32"/>
      <c r="D930" s="33"/>
      <c r="E930" s="32"/>
      <c r="F930" s="32"/>
      <c r="G930" s="32"/>
      <c r="H930" s="32"/>
      <c r="I930" s="31"/>
      <c r="J930" s="34" t="str">
        <f>IF(ISNUMBER(A930),INDEX(Настройки!$K$8:$K$19,MONTH(A930))&amp;" "&amp;YEAR(A930),"")</f>
        <v/>
      </c>
      <c r="K930" s="35" t="str">
        <f>IF(C930="","",IFERROR(INDEX(Категории!$B$5:$B$47,MATCH(C930,Категории!$A$5:$A$47,0)),"?"))</f>
        <v/>
      </c>
      <c r="L930" s="34" t="str">
        <f>IF(C930="","",IFERROR(INDEX(Категории!$C$5:$C$47,MATCH(C930,Категории!$A$5:$A$47,0)),"?"))</f>
        <v/>
      </c>
      <c r="M930" s="34" t="str">
        <f>IF(AND(A930="",B930="",C930="",D930=""),"",IF(A930="","! нет даты",IF(NOT(ISNUMBER(A930)),"! дата текстом",IF(YEAR(A930)&lt;&gt;Настройки!$B$4,"! другой год",IF(C930="","! нет категории",IF(K930="?","! категории нет в списке",IF(D930="","! нет суммы",IF(NOT(ISNUMBER(D930)),"! сумма текстом",IF(COUNTIFS($A$6:A930,A930,$C$6:C930,C930,$D$6:D930,D930,$B$6:B930,B930)&gt;1,"! возможен дубль","ok")))))))))</f>
        <v/>
      </c>
    </row>
    <row r="931" spans="1:13" ht="15" customHeight="1">
      <c r="A931" s="30"/>
      <c r="B931" s="31"/>
      <c r="C931" s="32"/>
      <c r="D931" s="33"/>
      <c r="E931" s="32"/>
      <c r="F931" s="32"/>
      <c r="G931" s="32"/>
      <c r="H931" s="32"/>
      <c r="I931" s="31"/>
      <c r="J931" s="34" t="str">
        <f>IF(ISNUMBER(A931),INDEX(Настройки!$K$8:$K$19,MONTH(A931))&amp;" "&amp;YEAR(A931),"")</f>
        <v/>
      </c>
      <c r="K931" s="35" t="str">
        <f>IF(C931="","",IFERROR(INDEX(Категории!$B$5:$B$47,MATCH(C931,Категории!$A$5:$A$47,0)),"?"))</f>
        <v/>
      </c>
      <c r="L931" s="34" t="str">
        <f>IF(C931="","",IFERROR(INDEX(Категории!$C$5:$C$47,MATCH(C931,Категории!$A$5:$A$47,0)),"?"))</f>
        <v/>
      </c>
      <c r="M931" s="34" t="str">
        <f>IF(AND(A931="",B931="",C931="",D931=""),"",IF(A931="","! нет даты",IF(NOT(ISNUMBER(A931)),"! дата текстом",IF(YEAR(A931)&lt;&gt;Настройки!$B$4,"! другой год",IF(C931="","! нет категории",IF(K931="?","! категории нет в списке",IF(D931="","! нет суммы",IF(NOT(ISNUMBER(D931)),"! сумма текстом",IF(COUNTIFS($A$6:A931,A931,$C$6:C931,C931,$D$6:D931,D931,$B$6:B931,B931)&gt;1,"! возможен дубль","ok")))))))))</f>
        <v/>
      </c>
    </row>
    <row r="932" spans="1:13" ht="15" customHeight="1">
      <c r="A932" s="30"/>
      <c r="B932" s="31"/>
      <c r="C932" s="32"/>
      <c r="D932" s="33"/>
      <c r="E932" s="32"/>
      <c r="F932" s="32"/>
      <c r="G932" s="32"/>
      <c r="H932" s="32"/>
      <c r="I932" s="31"/>
      <c r="J932" s="34" t="str">
        <f>IF(ISNUMBER(A932),INDEX(Настройки!$K$8:$K$19,MONTH(A932))&amp;" "&amp;YEAR(A932),"")</f>
        <v/>
      </c>
      <c r="K932" s="35" t="str">
        <f>IF(C932="","",IFERROR(INDEX(Категории!$B$5:$B$47,MATCH(C932,Категории!$A$5:$A$47,0)),"?"))</f>
        <v/>
      </c>
      <c r="L932" s="34" t="str">
        <f>IF(C932="","",IFERROR(INDEX(Категории!$C$5:$C$47,MATCH(C932,Категории!$A$5:$A$47,0)),"?"))</f>
        <v/>
      </c>
      <c r="M932" s="34" t="str">
        <f>IF(AND(A932="",B932="",C932="",D932=""),"",IF(A932="","! нет даты",IF(NOT(ISNUMBER(A932)),"! дата текстом",IF(YEAR(A932)&lt;&gt;Настройки!$B$4,"! другой год",IF(C932="","! нет категории",IF(K932="?","! категории нет в списке",IF(D932="","! нет суммы",IF(NOT(ISNUMBER(D932)),"! сумма текстом",IF(COUNTIFS($A$6:A932,A932,$C$6:C932,C932,$D$6:D932,D932,$B$6:B932,B932)&gt;1,"! возможен дубль","ok")))))))))</f>
        <v/>
      </c>
    </row>
    <row r="933" spans="1:13" ht="15" customHeight="1">
      <c r="A933" s="30"/>
      <c r="B933" s="31"/>
      <c r="C933" s="32"/>
      <c r="D933" s="33"/>
      <c r="E933" s="32"/>
      <c r="F933" s="32"/>
      <c r="G933" s="32"/>
      <c r="H933" s="32"/>
      <c r="I933" s="31"/>
      <c r="J933" s="34" t="str">
        <f>IF(ISNUMBER(A933),INDEX(Настройки!$K$8:$K$19,MONTH(A933))&amp;" "&amp;YEAR(A933),"")</f>
        <v/>
      </c>
      <c r="K933" s="35" t="str">
        <f>IF(C933="","",IFERROR(INDEX(Категории!$B$5:$B$47,MATCH(C933,Категории!$A$5:$A$47,0)),"?"))</f>
        <v/>
      </c>
      <c r="L933" s="34" t="str">
        <f>IF(C933="","",IFERROR(INDEX(Категории!$C$5:$C$47,MATCH(C933,Категории!$A$5:$A$47,0)),"?"))</f>
        <v/>
      </c>
      <c r="M933" s="34" t="str">
        <f>IF(AND(A933="",B933="",C933="",D933=""),"",IF(A933="","! нет даты",IF(NOT(ISNUMBER(A933)),"! дата текстом",IF(YEAR(A933)&lt;&gt;Настройки!$B$4,"! другой год",IF(C933="","! нет категории",IF(K933="?","! категории нет в списке",IF(D933="","! нет суммы",IF(NOT(ISNUMBER(D933)),"! сумма текстом",IF(COUNTIFS($A$6:A933,A933,$C$6:C933,C933,$D$6:D933,D933,$B$6:B933,B933)&gt;1,"! возможен дубль","ok")))))))))</f>
        <v/>
      </c>
    </row>
    <row r="934" spans="1:13" ht="15" customHeight="1">
      <c r="A934" s="30"/>
      <c r="B934" s="31"/>
      <c r="C934" s="32"/>
      <c r="D934" s="33"/>
      <c r="E934" s="32"/>
      <c r="F934" s="32"/>
      <c r="G934" s="32"/>
      <c r="H934" s="32"/>
      <c r="I934" s="31"/>
      <c r="J934" s="34" t="str">
        <f>IF(ISNUMBER(A934),INDEX(Настройки!$K$8:$K$19,MONTH(A934))&amp;" "&amp;YEAR(A934),"")</f>
        <v/>
      </c>
      <c r="K934" s="35" t="str">
        <f>IF(C934="","",IFERROR(INDEX(Категории!$B$5:$B$47,MATCH(C934,Категории!$A$5:$A$47,0)),"?"))</f>
        <v/>
      </c>
      <c r="L934" s="34" t="str">
        <f>IF(C934="","",IFERROR(INDEX(Категории!$C$5:$C$47,MATCH(C934,Категории!$A$5:$A$47,0)),"?"))</f>
        <v/>
      </c>
      <c r="M934" s="34" t="str">
        <f>IF(AND(A934="",B934="",C934="",D934=""),"",IF(A934="","! нет даты",IF(NOT(ISNUMBER(A934)),"! дата текстом",IF(YEAR(A934)&lt;&gt;Настройки!$B$4,"! другой год",IF(C934="","! нет категории",IF(K934="?","! категории нет в списке",IF(D934="","! нет суммы",IF(NOT(ISNUMBER(D934)),"! сумма текстом",IF(COUNTIFS($A$6:A934,A934,$C$6:C934,C934,$D$6:D934,D934,$B$6:B934,B934)&gt;1,"! возможен дубль","ok")))))))))</f>
        <v/>
      </c>
    </row>
    <row r="935" spans="1:13" ht="15" customHeight="1">
      <c r="A935" s="30"/>
      <c r="B935" s="31"/>
      <c r="C935" s="32"/>
      <c r="D935" s="33"/>
      <c r="E935" s="32"/>
      <c r="F935" s="32"/>
      <c r="G935" s="32"/>
      <c r="H935" s="32"/>
      <c r="I935" s="31"/>
      <c r="J935" s="34" t="str">
        <f>IF(ISNUMBER(A935),INDEX(Настройки!$K$8:$K$19,MONTH(A935))&amp;" "&amp;YEAR(A935),"")</f>
        <v/>
      </c>
      <c r="K935" s="35" t="str">
        <f>IF(C935="","",IFERROR(INDEX(Категории!$B$5:$B$47,MATCH(C935,Категории!$A$5:$A$47,0)),"?"))</f>
        <v/>
      </c>
      <c r="L935" s="34" t="str">
        <f>IF(C935="","",IFERROR(INDEX(Категории!$C$5:$C$47,MATCH(C935,Категории!$A$5:$A$47,0)),"?"))</f>
        <v/>
      </c>
      <c r="M935" s="34" t="str">
        <f>IF(AND(A935="",B935="",C935="",D935=""),"",IF(A935="","! нет даты",IF(NOT(ISNUMBER(A935)),"! дата текстом",IF(YEAR(A935)&lt;&gt;Настройки!$B$4,"! другой год",IF(C935="","! нет категории",IF(K935="?","! категории нет в списке",IF(D935="","! нет суммы",IF(NOT(ISNUMBER(D935)),"! сумма текстом",IF(COUNTIFS($A$6:A935,A935,$C$6:C935,C935,$D$6:D935,D935,$B$6:B935,B935)&gt;1,"! возможен дубль","ok")))))))))</f>
        <v/>
      </c>
    </row>
    <row r="936" spans="1:13" ht="15" customHeight="1">
      <c r="A936" s="30"/>
      <c r="B936" s="31"/>
      <c r="C936" s="32"/>
      <c r="D936" s="33"/>
      <c r="E936" s="32"/>
      <c r="F936" s="32"/>
      <c r="G936" s="32"/>
      <c r="H936" s="32"/>
      <c r="I936" s="31"/>
      <c r="J936" s="34" t="str">
        <f>IF(ISNUMBER(A936),INDEX(Настройки!$K$8:$K$19,MONTH(A936))&amp;" "&amp;YEAR(A936),"")</f>
        <v/>
      </c>
      <c r="K936" s="35" t="str">
        <f>IF(C936="","",IFERROR(INDEX(Категории!$B$5:$B$47,MATCH(C936,Категории!$A$5:$A$47,0)),"?"))</f>
        <v/>
      </c>
      <c r="L936" s="34" t="str">
        <f>IF(C936="","",IFERROR(INDEX(Категории!$C$5:$C$47,MATCH(C936,Категории!$A$5:$A$47,0)),"?"))</f>
        <v/>
      </c>
      <c r="M936" s="34" t="str">
        <f>IF(AND(A936="",B936="",C936="",D936=""),"",IF(A936="","! нет даты",IF(NOT(ISNUMBER(A936)),"! дата текстом",IF(YEAR(A936)&lt;&gt;Настройки!$B$4,"! другой год",IF(C936="","! нет категории",IF(K936="?","! категории нет в списке",IF(D936="","! нет суммы",IF(NOT(ISNUMBER(D936)),"! сумма текстом",IF(COUNTIFS($A$6:A936,A936,$C$6:C936,C936,$D$6:D936,D936,$B$6:B936,B936)&gt;1,"! возможен дубль","ok")))))))))</f>
        <v/>
      </c>
    </row>
    <row r="937" spans="1:13" ht="15" customHeight="1">
      <c r="A937" s="30"/>
      <c r="B937" s="31"/>
      <c r="C937" s="32"/>
      <c r="D937" s="33"/>
      <c r="E937" s="32"/>
      <c r="F937" s="32"/>
      <c r="G937" s="32"/>
      <c r="H937" s="32"/>
      <c r="I937" s="31"/>
      <c r="J937" s="34" t="str">
        <f>IF(ISNUMBER(A937),INDEX(Настройки!$K$8:$K$19,MONTH(A937))&amp;" "&amp;YEAR(A937),"")</f>
        <v/>
      </c>
      <c r="K937" s="35" t="str">
        <f>IF(C937="","",IFERROR(INDEX(Категории!$B$5:$B$47,MATCH(C937,Категории!$A$5:$A$47,0)),"?"))</f>
        <v/>
      </c>
      <c r="L937" s="34" t="str">
        <f>IF(C937="","",IFERROR(INDEX(Категории!$C$5:$C$47,MATCH(C937,Категории!$A$5:$A$47,0)),"?"))</f>
        <v/>
      </c>
      <c r="M937" s="34" t="str">
        <f>IF(AND(A937="",B937="",C937="",D937=""),"",IF(A937="","! нет даты",IF(NOT(ISNUMBER(A937)),"! дата текстом",IF(YEAR(A937)&lt;&gt;Настройки!$B$4,"! другой год",IF(C937="","! нет категории",IF(K937="?","! категории нет в списке",IF(D937="","! нет суммы",IF(NOT(ISNUMBER(D937)),"! сумма текстом",IF(COUNTIFS($A$6:A937,A937,$C$6:C937,C937,$D$6:D937,D937,$B$6:B937,B937)&gt;1,"! возможен дубль","ok")))))))))</f>
        <v/>
      </c>
    </row>
    <row r="938" spans="1:13" ht="15" customHeight="1">
      <c r="A938" s="30"/>
      <c r="B938" s="31"/>
      <c r="C938" s="32"/>
      <c r="D938" s="33"/>
      <c r="E938" s="32"/>
      <c r="F938" s="32"/>
      <c r="G938" s="32"/>
      <c r="H938" s="32"/>
      <c r="I938" s="31"/>
      <c r="J938" s="34" t="str">
        <f>IF(ISNUMBER(A938),INDEX(Настройки!$K$8:$K$19,MONTH(A938))&amp;" "&amp;YEAR(A938),"")</f>
        <v/>
      </c>
      <c r="K938" s="35" t="str">
        <f>IF(C938="","",IFERROR(INDEX(Категории!$B$5:$B$47,MATCH(C938,Категории!$A$5:$A$47,0)),"?"))</f>
        <v/>
      </c>
      <c r="L938" s="34" t="str">
        <f>IF(C938="","",IFERROR(INDEX(Категории!$C$5:$C$47,MATCH(C938,Категории!$A$5:$A$47,0)),"?"))</f>
        <v/>
      </c>
      <c r="M938" s="34" t="str">
        <f>IF(AND(A938="",B938="",C938="",D938=""),"",IF(A938="","! нет даты",IF(NOT(ISNUMBER(A938)),"! дата текстом",IF(YEAR(A938)&lt;&gt;Настройки!$B$4,"! другой год",IF(C938="","! нет категории",IF(K938="?","! категории нет в списке",IF(D938="","! нет суммы",IF(NOT(ISNUMBER(D938)),"! сумма текстом",IF(COUNTIFS($A$6:A938,A938,$C$6:C938,C938,$D$6:D938,D938,$B$6:B938,B938)&gt;1,"! возможен дубль","ok")))))))))</f>
        <v/>
      </c>
    </row>
    <row r="939" spans="1:13" ht="15" customHeight="1">
      <c r="A939" s="30"/>
      <c r="B939" s="31"/>
      <c r="C939" s="32"/>
      <c r="D939" s="33"/>
      <c r="E939" s="32"/>
      <c r="F939" s="32"/>
      <c r="G939" s="32"/>
      <c r="H939" s="32"/>
      <c r="I939" s="31"/>
      <c r="J939" s="34" t="str">
        <f>IF(ISNUMBER(A939),INDEX(Настройки!$K$8:$K$19,MONTH(A939))&amp;" "&amp;YEAR(A939),"")</f>
        <v/>
      </c>
      <c r="K939" s="35" t="str">
        <f>IF(C939="","",IFERROR(INDEX(Категории!$B$5:$B$47,MATCH(C939,Категории!$A$5:$A$47,0)),"?"))</f>
        <v/>
      </c>
      <c r="L939" s="34" t="str">
        <f>IF(C939="","",IFERROR(INDEX(Категории!$C$5:$C$47,MATCH(C939,Категории!$A$5:$A$47,0)),"?"))</f>
        <v/>
      </c>
      <c r="M939" s="34" t="str">
        <f>IF(AND(A939="",B939="",C939="",D939=""),"",IF(A939="","! нет даты",IF(NOT(ISNUMBER(A939)),"! дата текстом",IF(YEAR(A939)&lt;&gt;Настройки!$B$4,"! другой год",IF(C939="","! нет категории",IF(K939="?","! категории нет в списке",IF(D939="","! нет суммы",IF(NOT(ISNUMBER(D939)),"! сумма текстом",IF(COUNTIFS($A$6:A939,A939,$C$6:C939,C939,$D$6:D939,D939,$B$6:B939,B939)&gt;1,"! возможен дубль","ok")))))))))</f>
        <v/>
      </c>
    </row>
    <row r="940" spans="1:13" ht="15" customHeight="1">
      <c r="A940" s="30"/>
      <c r="B940" s="31"/>
      <c r="C940" s="32"/>
      <c r="D940" s="33"/>
      <c r="E940" s="32"/>
      <c r="F940" s="32"/>
      <c r="G940" s="32"/>
      <c r="H940" s="32"/>
      <c r="I940" s="31"/>
      <c r="J940" s="34" t="str">
        <f>IF(ISNUMBER(A940),INDEX(Настройки!$K$8:$K$19,MONTH(A940))&amp;" "&amp;YEAR(A940),"")</f>
        <v/>
      </c>
      <c r="K940" s="35" t="str">
        <f>IF(C940="","",IFERROR(INDEX(Категории!$B$5:$B$47,MATCH(C940,Категории!$A$5:$A$47,0)),"?"))</f>
        <v/>
      </c>
      <c r="L940" s="34" t="str">
        <f>IF(C940="","",IFERROR(INDEX(Категории!$C$5:$C$47,MATCH(C940,Категории!$A$5:$A$47,0)),"?"))</f>
        <v/>
      </c>
      <c r="M940" s="34" t="str">
        <f>IF(AND(A940="",B940="",C940="",D940=""),"",IF(A940="","! нет даты",IF(NOT(ISNUMBER(A940)),"! дата текстом",IF(YEAR(A940)&lt;&gt;Настройки!$B$4,"! другой год",IF(C940="","! нет категории",IF(K940="?","! категории нет в списке",IF(D940="","! нет суммы",IF(NOT(ISNUMBER(D940)),"! сумма текстом",IF(COUNTIFS($A$6:A940,A940,$C$6:C940,C940,$D$6:D940,D940,$B$6:B940,B940)&gt;1,"! возможен дубль","ok")))))))))</f>
        <v/>
      </c>
    </row>
    <row r="941" spans="1:13" ht="15" customHeight="1">
      <c r="A941" s="30"/>
      <c r="B941" s="31"/>
      <c r="C941" s="32"/>
      <c r="D941" s="33"/>
      <c r="E941" s="32"/>
      <c r="F941" s="32"/>
      <c r="G941" s="32"/>
      <c r="H941" s="32"/>
      <c r="I941" s="31"/>
      <c r="J941" s="34" t="str">
        <f>IF(ISNUMBER(A941),INDEX(Настройки!$K$8:$K$19,MONTH(A941))&amp;" "&amp;YEAR(A941),"")</f>
        <v/>
      </c>
      <c r="K941" s="35" t="str">
        <f>IF(C941="","",IFERROR(INDEX(Категории!$B$5:$B$47,MATCH(C941,Категории!$A$5:$A$47,0)),"?"))</f>
        <v/>
      </c>
      <c r="L941" s="34" t="str">
        <f>IF(C941="","",IFERROR(INDEX(Категории!$C$5:$C$47,MATCH(C941,Категории!$A$5:$A$47,0)),"?"))</f>
        <v/>
      </c>
      <c r="M941" s="34" t="str">
        <f>IF(AND(A941="",B941="",C941="",D941=""),"",IF(A941="","! нет даты",IF(NOT(ISNUMBER(A941)),"! дата текстом",IF(YEAR(A941)&lt;&gt;Настройки!$B$4,"! другой год",IF(C941="","! нет категории",IF(K941="?","! категории нет в списке",IF(D941="","! нет суммы",IF(NOT(ISNUMBER(D941)),"! сумма текстом",IF(COUNTIFS($A$6:A941,A941,$C$6:C941,C941,$D$6:D941,D941,$B$6:B941,B941)&gt;1,"! возможен дубль","ok")))))))))</f>
        <v/>
      </c>
    </row>
    <row r="942" spans="1:13" ht="15" customHeight="1">
      <c r="A942" s="30"/>
      <c r="B942" s="31"/>
      <c r="C942" s="32"/>
      <c r="D942" s="33"/>
      <c r="E942" s="32"/>
      <c r="F942" s="32"/>
      <c r="G942" s="32"/>
      <c r="H942" s="32"/>
      <c r="I942" s="31"/>
      <c r="J942" s="34" t="str">
        <f>IF(ISNUMBER(A942),INDEX(Настройки!$K$8:$K$19,MONTH(A942))&amp;" "&amp;YEAR(A942),"")</f>
        <v/>
      </c>
      <c r="K942" s="35" t="str">
        <f>IF(C942="","",IFERROR(INDEX(Категории!$B$5:$B$47,MATCH(C942,Категории!$A$5:$A$47,0)),"?"))</f>
        <v/>
      </c>
      <c r="L942" s="34" t="str">
        <f>IF(C942="","",IFERROR(INDEX(Категории!$C$5:$C$47,MATCH(C942,Категории!$A$5:$A$47,0)),"?"))</f>
        <v/>
      </c>
      <c r="M942" s="34" t="str">
        <f>IF(AND(A942="",B942="",C942="",D942=""),"",IF(A942="","! нет даты",IF(NOT(ISNUMBER(A942)),"! дата текстом",IF(YEAR(A942)&lt;&gt;Настройки!$B$4,"! другой год",IF(C942="","! нет категории",IF(K942="?","! категории нет в списке",IF(D942="","! нет суммы",IF(NOT(ISNUMBER(D942)),"! сумма текстом",IF(COUNTIFS($A$6:A942,A942,$C$6:C942,C942,$D$6:D942,D942,$B$6:B942,B942)&gt;1,"! возможен дубль","ok")))))))))</f>
        <v/>
      </c>
    </row>
    <row r="943" spans="1:13" ht="15" customHeight="1">
      <c r="A943" s="30"/>
      <c r="B943" s="31"/>
      <c r="C943" s="32"/>
      <c r="D943" s="33"/>
      <c r="E943" s="32"/>
      <c r="F943" s="32"/>
      <c r="G943" s="32"/>
      <c r="H943" s="32"/>
      <c r="I943" s="31"/>
      <c r="J943" s="34" t="str">
        <f>IF(ISNUMBER(A943),INDEX(Настройки!$K$8:$K$19,MONTH(A943))&amp;" "&amp;YEAR(A943),"")</f>
        <v/>
      </c>
      <c r="K943" s="35" t="str">
        <f>IF(C943="","",IFERROR(INDEX(Категории!$B$5:$B$47,MATCH(C943,Категории!$A$5:$A$47,0)),"?"))</f>
        <v/>
      </c>
      <c r="L943" s="34" t="str">
        <f>IF(C943="","",IFERROR(INDEX(Категории!$C$5:$C$47,MATCH(C943,Категории!$A$5:$A$47,0)),"?"))</f>
        <v/>
      </c>
      <c r="M943" s="34" t="str">
        <f>IF(AND(A943="",B943="",C943="",D943=""),"",IF(A943="","! нет даты",IF(NOT(ISNUMBER(A943)),"! дата текстом",IF(YEAR(A943)&lt;&gt;Настройки!$B$4,"! другой год",IF(C943="","! нет категории",IF(K943="?","! категории нет в списке",IF(D943="","! нет суммы",IF(NOT(ISNUMBER(D943)),"! сумма текстом",IF(COUNTIFS($A$6:A943,A943,$C$6:C943,C943,$D$6:D943,D943,$B$6:B943,B943)&gt;1,"! возможен дубль","ok")))))))))</f>
        <v/>
      </c>
    </row>
    <row r="944" spans="1:13" ht="15" customHeight="1">
      <c r="A944" s="30"/>
      <c r="B944" s="31"/>
      <c r="C944" s="32"/>
      <c r="D944" s="33"/>
      <c r="E944" s="32"/>
      <c r="F944" s="32"/>
      <c r="G944" s="32"/>
      <c r="H944" s="32"/>
      <c r="I944" s="31"/>
      <c r="J944" s="34" t="str">
        <f>IF(ISNUMBER(A944),INDEX(Настройки!$K$8:$K$19,MONTH(A944))&amp;" "&amp;YEAR(A944),"")</f>
        <v/>
      </c>
      <c r="K944" s="35" t="str">
        <f>IF(C944="","",IFERROR(INDEX(Категории!$B$5:$B$47,MATCH(C944,Категории!$A$5:$A$47,0)),"?"))</f>
        <v/>
      </c>
      <c r="L944" s="34" t="str">
        <f>IF(C944="","",IFERROR(INDEX(Категории!$C$5:$C$47,MATCH(C944,Категории!$A$5:$A$47,0)),"?"))</f>
        <v/>
      </c>
      <c r="M944" s="34" t="str">
        <f>IF(AND(A944="",B944="",C944="",D944=""),"",IF(A944="","! нет даты",IF(NOT(ISNUMBER(A944)),"! дата текстом",IF(YEAR(A944)&lt;&gt;Настройки!$B$4,"! другой год",IF(C944="","! нет категории",IF(K944="?","! категории нет в списке",IF(D944="","! нет суммы",IF(NOT(ISNUMBER(D944)),"! сумма текстом",IF(COUNTIFS($A$6:A944,A944,$C$6:C944,C944,$D$6:D944,D944,$B$6:B944,B944)&gt;1,"! возможен дубль","ok")))))))))</f>
        <v/>
      </c>
    </row>
    <row r="945" spans="1:13" ht="15" customHeight="1">
      <c r="A945" s="30"/>
      <c r="B945" s="31"/>
      <c r="C945" s="32"/>
      <c r="D945" s="33"/>
      <c r="E945" s="32"/>
      <c r="F945" s="32"/>
      <c r="G945" s="32"/>
      <c r="H945" s="32"/>
      <c r="I945" s="31"/>
      <c r="J945" s="34" t="str">
        <f>IF(ISNUMBER(A945),INDEX(Настройки!$K$8:$K$19,MONTH(A945))&amp;" "&amp;YEAR(A945),"")</f>
        <v/>
      </c>
      <c r="K945" s="35" t="str">
        <f>IF(C945="","",IFERROR(INDEX(Категории!$B$5:$B$47,MATCH(C945,Категории!$A$5:$A$47,0)),"?"))</f>
        <v/>
      </c>
      <c r="L945" s="34" t="str">
        <f>IF(C945="","",IFERROR(INDEX(Категории!$C$5:$C$47,MATCH(C945,Категории!$A$5:$A$47,0)),"?"))</f>
        <v/>
      </c>
      <c r="M945" s="34" t="str">
        <f>IF(AND(A945="",B945="",C945="",D945=""),"",IF(A945="","! нет даты",IF(NOT(ISNUMBER(A945)),"! дата текстом",IF(YEAR(A945)&lt;&gt;Настройки!$B$4,"! другой год",IF(C945="","! нет категории",IF(K945="?","! категории нет в списке",IF(D945="","! нет суммы",IF(NOT(ISNUMBER(D945)),"! сумма текстом",IF(COUNTIFS($A$6:A945,A945,$C$6:C945,C945,$D$6:D945,D945,$B$6:B945,B945)&gt;1,"! возможен дубль","ok")))))))))</f>
        <v/>
      </c>
    </row>
    <row r="946" spans="1:13" ht="15" customHeight="1">
      <c r="A946" s="30"/>
      <c r="B946" s="31"/>
      <c r="C946" s="32"/>
      <c r="D946" s="33"/>
      <c r="E946" s="32"/>
      <c r="F946" s="32"/>
      <c r="G946" s="32"/>
      <c r="H946" s="32"/>
      <c r="I946" s="31"/>
      <c r="J946" s="34" t="str">
        <f>IF(ISNUMBER(A946),INDEX(Настройки!$K$8:$K$19,MONTH(A946))&amp;" "&amp;YEAR(A946),"")</f>
        <v/>
      </c>
      <c r="K946" s="35" t="str">
        <f>IF(C946="","",IFERROR(INDEX(Категории!$B$5:$B$47,MATCH(C946,Категории!$A$5:$A$47,0)),"?"))</f>
        <v/>
      </c>
      <c r="L946" s="34" t="str">
        <f>IF(C946="","",IFERROR(INDEX(Категории!$C$5:$C$47,MATCH(C946,Категории!$A$5:$A$47,0)),"?"))</f>
        <v/>
      </c>
      <c r="M946" s="34" t="str">
        <f>IF(AND(A946="",B946="",C946="",D946=""),"",IF(A946="","! нет даты",IF(NOT(ISNUMBER(A946)),"! дата текстом",IF(YEAR(A946)&lt;&gt;Настройки!$B$4,"! другой год",IF(C946="","! нет категории",IF(K946="?","! категории нет в списке",IF(D946="","! нет суммы",IF(NOT(ISNUMBER(D946)),"! сумма текстом",IF(COUNTIFS($A$6:A946,A946,$C$6:C946,C946,$D$6:D946,D946,$B$6:B946,B946)&gt;1,"! возможен дубль","ok")))))))))</f>
        <v/>
      </c>
    </row>
    <row r="947" spans="1:13" ht="15" customHeight="1">
      <c r="A947" s="30"/>
      <c r="B947" s="31"/>
      <c r="C947" s="32"/>
      <c r="D947" s="33"/>
      <c r="E947" s="32"/>
      <c r="F947" s="32"/>
      <c r="G947" s="32"/>
      <c r="H947" s="32"/>
      <c r="I947" s="31"/>
      <c r="J947" s="34" t="str">
        <f>IF(ISNUMBER(A947),INDEX(Настройки!$K$8:$K$19,MONTH(A947))&amp;" "&amp;YEAR(A947),"")</f>
        <v/>
      </c>
      <c r="K947" s="35" t="str">
        <f>IF(C947="","",IFERROR(INDEX(Категории!$B$5:$B$47,MATCH(C947,Категории!$A$5:$A$47,0)),"?"))</f>
        <v/>
      </c>
      <c r="L947" s="34" t="str">
        <f>IF(C947="","",IFERROR(INDEX(Категории!$C$5:$C$47,MATCH(C947,Категории!$A$5:$A$47,0)),"?"))</f>
        <v/>
      </c>
      <c r="M947" s="34" t="str">
        <f>IF(AND(A947="",B947="",C947="",D947=""),"",IF(A947="","! нет даты",IF(NOT(ISNUMBER(A947)),"! дата текстом",IF(YEAR(A947)&lt;&gt;Настройки!$B$4,"! другой год",IF(C947="","! нет категории",IF(K947="?","! категории нет в списке",IF(D947="","! нет суммы",IF(NOT(ISNUMBER(D947)),"! сумма текстом",IF(COUNTIFS($A$6:A947,A947,$C$6:C947,C947,$D$6:D947,D947,$B$6:B947,B947)&gt;1,"! возможен дубль","ok")))))))))</f>
        <v/>
      </c>
    </row>
    <row r="948" spans="1:13" ht="15" customHeight="1">
      <c r="A948" s="30"/>
      <c r="B948" s="31"/>
      <c r="C948" s="32"/>
      <c r="D948" s="33"/>
      <c r="E948" s="32"/>
      <c r="F948" s="32"/>
      <c r="G948" s="32"/>
      <c r="H948" s="32"/>
      <c r="I948" s="31"/>
      <c r="J948" s="34" t="str">
        <f>IF(ISNUMBER(A948),INDEX(Настройки!$K$8:$K$19,MONTH(A948))&amp;" "&amp;YEAR(A948),"")</f>
        <v/>
      </c>
      <c r="K948" s="35" t="str">
        <f>IF(C948="","",IFERROR(INDEX(Категории!$B$5:$B$47,MATCH(C948,Категории!$A$5:$A$47,0)),"?"))</f>
        <v/>
      </c>
      <c r="L948" s="34" t="str">
        <f>IF(C948="","",IFERROR(INDEX(Категории!$C$5:$C$47,MATCH(C948,Категории!$A$5:$A$47,0)),"?"))</f>
        <v/>
      </c>
      <c r="M948" s="34" t="str">
        <f>IF(AND(A948="",B948="",C948="",D948=""),"",IF(A948="","! нет даты",IF(NOT(ISNUMBER(A948)),"! дата текстом",IF(YEAR(A948)&lt;&gt;Настройки!$B$4,"! другой год",IF(C948="","! нет категории",IF(K948="?","! категории нет в списке",IF(D948="","! нет суммы",IF(NOT(ISNUMBER(D948)),"! сумма текстом",IF(COUNTIFS($A$6:A948,A948,$C$6:C948,C948,$D$6:D948,D948,$B$6:B948,B948)&gt;1,"! возможен дубль","ok")))))))))</f>
        <v/>
      </c>
    </row>
    <row r="949" spans="1:13" ht="15" customHeight="1">
      <c r="A949" s="30"/>
      <c r="B949" s="31"/>
      <c r="C949" s="32"/>
      <c r="D949" s="33"/>
      <c r="E949" s="32"/>
      <c r="F949" s="32"/>
      <c r="G949" s="32"/>
      <c r="H949" s="32"/>
      <c r="I949" s="31"/>
      <c r="J949" s="34" t="str">
        <f>IF(ISNUMBER(A949),INDEX(Настройки!$K$8:$K$19,MONTH(A949))&amp;" "&amp;YEAR(A949),"")</f>
        <v/>
      </c>
      <c r="K949" s="35" t="str">
        <f>IF(C949="","",IFERROR(INDEX(Категории!$B$5:$B$47,MATCH(C949,Категории!$A$5:$A$47,0)),"?"))</f>
        <v/>
      </c>
      <c r="L949" s="34" t="str">
        <f>IF(C949="","",IFERROR(INDEX(Категории!$C$5:$C$47,MATCH(C949,Категории!$A$5:$A$47,0)),"?"))</f>
        <v/>
      </c>
      <c r="M949" s="34" t="str">
        <f>IF(AND(A949="",B949="",C949="",D949=""),"",IF(A949="","! нет даты",IF(NOT(ISNUMBER(A949)),"! дата текстом",IF(YEAR(A949)&lt;&gt;Настройки!$B$4,"! другой год",IF(C949="","! нет категории",IF(K949="?","! категории нет в списке",IF(D949="","! нет суммы",IF(NOT(ISNUMBER(D949)),"! сумма текстом",IF(COUNTIFS($A$6:A949,A949,$C$6:C949,C949,$D$6:D949,D949,$B$6:B949,B949)&gt;1,"! возможен дубль","ok")))))))))</f>
        <v/>
      </c>
    </row>
    <row r="950" spans="1:13" ht="15" customHeight="1">
      <c r="A950" s="30"/>
      <c r="B950" s="31"/>
      <c r="C950" s="32"/>
      <c r="D950" s="33"/>
      <c r="E950" s="32"/>
      <c r="F950" s="32"/>
      <c r="G950" s="32"/>
      <c r="H950" s="32"/>
      <c r="I950" s="31"/>
      <c r="J950" s="34" t="str">
        <f>IF(ISNUMBER(A950),INDEX(Настройки!$K$8:$K$19,MONTH(A950))&amp;" "&amp;YEAR(A950),"")</f>
        <v/>
      </c>
      <c r="K950" s="35" t="str">
        <f>IF(C950="","",IFERROR(INDEX(Категории!$B$5:$B$47,MATCH(C950,Категории!$A$5:$A$47,0)),"?"))</f>
        <v/>
      </c>
      <c r="L950" s="34" t="str">
        <f>IF(C950="","",IFERROR(INDEX(Категории!$C$5:$C$47,MATCH(C950,Категории!$A$5:$A$47,0)),"?"))</f>
        <v/>
      </c>
      <c r="M950" s="34" t="str">
        <f>IF(AND(A950="",B950="",C950="",D950=""),"",IF(A950="","! нет даты",IF(NOT(ISNUMBER(A950)),"! дата текстом",IF(YEAR(A950)&lt;&gt;Настройки!$B$4,"! другой год",IF(C950="","! нет категории",IF(K950="?","! категории нет в списке",IF(D950="","! нет суммы",IF(NOT(ISNUMBER(D950)),"! сумма текстом",IF(COUNTIFS($A$6:A950,A950,$C$6:C950,C950,$D$6:D950,D950,$B$6:B950,B950)&gt;1,"! возможен дубль","ok")))))))))</f>
        <v/>
      </c>
    </row>
    <row r="951" spans="1:13" ht="15" customHeight="1">
      <c r="A951" s="30"/>
      <c r="B951" s="31"/>
      <c r="C951" s="32"/>
      <c r="D951" s="33"/>
      <c r="E951" s="32"/>
      <c r="F951" s="32"/>
      <c r="G951" s="32"/>
      <c r="H951" s="32"/>
      <c r="I951" s="31"/>
      <c r="J951" s="34" t="str">
        <f>IF(ISNUMBER(A951),INDEX(Настройки!$K$8:$K$19,MONTH(A951))&amp;" "&amp;YEAR(A951),"")</f>
        <v/>
      </c>
      <c r="K951" s="35" t="str">
        <f>IF(C951="","",IFERROR(INDEX(Категории!$B$5:$B$47,MATCH(C951,Категории!$A$5:$A$47,0)),"?"))</f>
        <v/>
      </c>
      <c r="L951" s="34" t="str">
        <f>IF(C951="","",IFERROR(INDEX(Категории!$C$5:$C$47,MATCH(C951,Категории!$A$5:$A$47,0)),"?"))</f>
        <v/>
      </c>
      <c r="M951" s="34" t="str">
        <f>IF(AND(A951="",B951="",C951="",D951=""),"",IF(A951="","! нет даты",IF(NOT(ISNUMBER(A951)),"! дата текстом",IF(YEAR(A951)&lt;&gt;Настройки!$B$4,"! другой год",IF(C951="","! нет категории",IF(K951="?","! категории нет в списке",IF(D951="","! нет суммы",IF(NOT(ISNUMBER(D951)),"! сумма текстом",IF(COUNTIFS($A$6:A951,A951,$C$6:C951,C951,$D$6:D951,D951,$B$6:B951,B951)&gt;1,"! возможен дубль","ok")))))))))</f>
        <v/>
      </c>
    </row>
    <row r="952" spans="1:13" ht="15" customHeight="1">
      <c r="A952" s="30"/>
      <c r="B952" s="31"/>
      <c r="C952" s="32"/>
      <c r="D952" s="33"/>
      <c r="E952" s="32"/>
      <c r="F952" s="32"/>
      <c r="G952" s="32"/>
      <c r="H952" s="32"/>
      <c r="I952" s="31"/>
      <c r="J952" s="34" t="str">
        <f>IF(ISNUMBER(A952),INDEX(Настройки!$K$8:$K$19,MONTH(A952))&amp;" "&amp;YEAR(A952),"")</f>
        <v/>
      </c>
      <c r="K952" s="35" t="str">
        <f>IF(C952="","",IFERROR(INDEX(Категории!$B$5:$B$47,MATCH(C952,Категории!$A$5:$A$47,0)),"?"))</f>
        <v/>
      </c>
      <c r="L952" s="34" t="str">
        <f>IF(C952="","",IFERROR(INDEX(Категории!$C$5:$C$47,MATCH(C952,Категории!$A$5:$A$47,0)),"?"))</f>
        <v/>
      </c>
      <c r="M952" s="34" t="str">
        <f>IF(AND(A952="",B952="",C952="",D952=""),"",IF(A952="","! нет даты",IF(NOT(ISNUMBER(A952)),"! дата текстом",IF(YEAR(A952)&lt;&gt;Настройки!$B$4,"! другой год",IF(C952="","! нет категории",IF(K952="?","! категории нет в списке",IF(D952="","! нет суммы",IF(NOT(ISNUMBER(D952)),"! сумма текстом",IF(COUNTIFS($A$6:A952,A952,$C$6:C952,C952,$D$6:D952,D952,$B$6:B952,B952)&gt;1,"! возможен дубль","ok")))))))))</f>
        <v/>
      </c>
    </row>
    <row r="953" spans="1:13" ht="15" customHeight="1">
      <c r="A953" s="30"/>
      <c r="B953" s="31"/>
      <c r="C953" s="32"/>
      <c r="D953" s="33"/>
      <c r="E953" s="32"/>
      <c r="F953" s="32"/>
      <c r="G953" s="32"/>
      <c r="H953" s="32"/>
      <c r="I953" s="31"/>
      <c r="J953" s="34" t="str">
        <f>IF(ISNUMBER(A953),INDEX(Настройки!$K$8:$K$19,MONTH(A953))&amp;" "&amp;YEAR(A953),"")</f>
        <v/>
      </c>
      <c r="K953" s="35" t="str">
        <f>IF(C953="","",IFERROR(INDEX(Категории!$B$5:$B$47,MATCH(C953,Категории!$A$5:$A$47,0)),"?"))</f>
        <v/>
      </c>
      <c r="L953" s="34" t="str">
        <f>IF(C953="","",IFERROR(INDEX(Категории!$C$5:$C$47,MATCH(C953,Категории!$A$5:$A$47,0)),"?"))</f>
        <v/>
      </c>
      <c r="M953" s="34" t="str">
        <f>IF(AND(A953="",B953="",C953="",D953=""),"",IF(A953="","! нет даты",IF(NOT(ISNUMBER(A953)),"! дата текстом",IF(YEAR(A953)&lt;&gt;Настройки!$B$4,"! другой год",IF(C953="","! нет категории",IF(K953="?","! категории нет в списке",IF(D953="","! нет суммы",IF(NOT(ISNUMBER(D953)),"! сумма текстом",IF(COUNTIFS($A$6:A953,A953,$C$6:C953,C953,$D$6:D953,D953,$B$6:B953,B953)&gt;1,"! возможен дубль","ok")))))))))</f>
        <v/>
      </c>
    </row>
    <row r="954" spans="1:13" ht="15" customHeight="1">
      <c r="A954" s="30"/>
      <c r="B954" s="31"/>
      <c r="C954" s="32"/>
      <c r="D954" s="33"/>
      <c r="E954" s="32"/>
      <c r="F954" s="32"/>
      <c r="G954" s="32"/>
      <c r="H954" s="32"/>
      <c r="I954" s="31"/>
      <c r="J954" s="34" t="str">
        <f>IF(ISNUMBER(A954),INDEX(Настройки!$K$8:$K$19,MONTH(A954))&amp;" "&amp;YEAR(A954),"")</f>
        <v/>
      </c>
      <c r="K954" s="35" t="str">
        <f>IF(C954="","",IFERROR(INDEX(Категории!$B$5:$B$47,MATCH(C954,Категории!$A$5:$A$47,0)),"?"))</f>
        <v/>
      </c>
      <c r="L954" s="34" t="str">
        <f>IF(C954="","",IFERROR(INDEX(Категории!$C$5:$C$47,MATCH(C954,Категории!$A$5:$A$47,0)),"?"))</f>
        <v/>
      </c>
      <c r="M954" s="34" t="str">
        <f>IF(AND(A954="",B954="",C954="",D954=""),"",IF(A954="","! нет даты",IF(NOT(ISNUMBER(A954)),"! дата текстом",IF(YEAR(A954)&lt;&gt;Настройки!$B$4,"! другой год",IF(C954="","! нет категории",IF(K954="?","! категории нет в списке",IF(D954="","! нет суммы",IF(NOT(ISNUMBER(D954)),"! сумма текстом",IF(COUNTIFS($A$6:A954,A954,$C$6:C954,C954,$D$6:D954,D954,$B$6:B954,B954)&gt;1,"! возможен дубль","ok")))))))))</f>
        <v/>
      </c>
    </row>
    <row r="955" spans="1:13" ht="15" customHeight="1">
      <c r="A955" s="30"/>
      <c r="B955" s="31"/>
      <c r="C955" s="32"/>
      <c r="D955" s="33"/>
      <c r="E955" s="32"/>
      <c r="F955" s="32"/>
      <c r="G955" s="32"/>
      <c r="H955" s="32"/>
      <c r="I955" s="31"/>
      <c r="J955" s="34" t="str">
        <f>IF(ISNUMBER(A955),INDEX(Настройки!$K$8:$K$19,MONTH(A955))&amp;" "&amp;YEAR(A955),"")</f>
        <v/>
      </c>
      <c r="K955" s="35" t="str">
        <f>IF(C955="","",IFERROR(INDEX(Категории!$B$5:$B$47,MATCH(C955,Категории!$A$5:$A$47,0)),"?"))</f>
        <v/>
      </c>
      <c r="L955" s="34" t="str">
        <f>IF(C955="","",IFERROR(INDEX(Категории!$C$5:$C$47,MATCH(C955,Категории!$A$5:$A$47,0)),"?"))</f>
        <v/>
      </c>
      <c r="M955" s="34" t="str">
        <f>IF(AND(A955="",B955="",C955="",D955=""),"",IF(A955="","! нет даты",IF(NOT(ISNUMBER(A955)),"! дата текстом",IF(YEAR(A955)&lt;&gt;Настройки!$B$4,"! другой год",IF(C955="","! нет категории",IF(K955="?","! категории нет в списке",IF(D955="","! нет суммы",IF(NOT(ISNUMBER(D955)),"! сумма текстом",IF(COUNTIFS($A$6:A955,A955,$C$6:C955,C955,$D$6:D955,D955,$B$6:B955,B955)&gt;1,"! возможен дубль","ok")))))))))</f>
        <v/>
      </c>
    </row>
    <row r="956" spans="1:13" ht="15" customHeight="1">
      <c r="A956" s="30"/>
      <c r="B956" s="31"/>
      <c r="C956" s="32"/>
      <c r="D956" s="33"/>
      <c r="E956" s="32"/>
      <c r="F956" s="32"/>
      <c r="G956" s="32"/>
      <c r="H956" s="32"/>
      <c r="I956" s="31"/>
      <c r="J956" s="34" t="str">
        <f>IF(ISNUMBER(A956),INDEX(Настройки!$K$8:$K$19,MONTH(A956))&amp;" "&amp;YEAR(A956),"")</f>
        <v/>
      </c>
      <c r="K956" s="35" t="str">
        <f>IF(C956="","",IFERROR(INDEX(Категории!$B$5:$B$47,MATCH(C956,Категории!$A$5:$A$47,0)),"?"))</f>
        <v/>
      </c>
      <c r="L956" s="34" t="str">
        <f>IF(C956="","",IFERROR(INDEX(Категории!$C$5:$C$47,MATCH(C956,Категории!$A$5:$A$47,0)),"?"))</f>
        <v/>
      </c>
      <c r="M956" s="34" t="str">
        <f>IF(AND(A956="",B956="",C956="",D956=""),"",IF(A956="","! нет даты",IF(NOT(ISNUMBER(A956)),"! дата текстом",IF(YEAR(A956)&lt;&gt;Настройки!$B$4,"! другой год",IF(C956="","! нет категории",IF(K956="?","! категории нет в списке",IF(D956="","! нет суммы",IF(NOT(ISNUMBER(D956)),"! сумма текстом",IF(COUNTIFS($A$6:A956,A956,$C$6:C956,C956,$D$6:D956,D956,$B$6:B956,B956)&gt;1,"! возможен дубль","ok")))))))))</f>
        <v/>
      </c>
    </row>
    <row r="957" spans="1:13" ht="15" customHeight="1">
      <c r="A957" s="30"/>
      <c r="B957" s="31"/>
      <c r="C957" s="32"/>
      <c r="D957" s="33"/>
      <c r="E957" s="32"/>
      <c r="F957" s="32"/>
      <c r="G957" s="32"/>
      <c r="H957" s="32"/>
      <c r="I957" s="31"/>
      <c r="J957" s="34" t="str">
        <f>IF(ISNUMBER(A957),INDEX(Настройки!$K$8:$K$19,MONTH(A957))&amp;" "&amp;YEAR(A957),"")</f>
        <v/>
      </c>
      <c r="K957" s="35" t="str">
        <f>IF(C957="","",IFERROR(INDEX(Категории!$B$5:$B$47,MATCH(C957,Категории!$A$5:$A$47,0)),"?"))</f>
        <v/>
      </c>
      <c r="L957" s="34" t="str">
        <f>IF(C957="","",IFERROR(INDEX(Категории!$C$5:$C$47,MATCH(C957,Категории!$A$5:$A$47,0)),"?"))</f>
        <v/>
      </c>
      <c r="M957" s="34" t="str">
        <f>IF(AND(A957="",B957="",C957="",D957=""),"",IF(A957="","! нет даты",IF(NOT(ISNUMBER(A957)),"! дата текстом",IF(YEAR(A957)&lt;&gt;Настройки!$B$4,"! другой год",IF(C957="","! нет категории",IF(K957="?","! категории нет в списке",IF(D957="","! нет суммы",IF(NOT(ISNUMBER(D957)),"! сумма текстом",IF(COUNTIFS($A$6:A957,A957,$C$6:C957,C957,$D$6:D957,D957,$B$6:B957,B957)&gt;1,"! возможен дубль","ok")))))))))</f>
        <v/>
      </c>
    </row>
    <row r="958" spans="1:13" ht="15" customHeight="1">
      <c r="A958" s="30"/>
      <c r="B958" s="31"/>
      <c r="C958" s="32"/>
      <c r="D958" s="33"/>
      <c r="E958" s="32"/>
      <c r="F958" s="32"/>
      <c r="G958" s="32"/>
      <c r="H958" s="32"/>
      <c r="I958" s="31"/>
      <c r="J958" s="34" t="str">
        <f>IF(ISNUMBER(A958),INDEX(Настройки!$K$8:$K$19,MONTH(A958))&amp;" "&amp;YEAR(A958),"")</f>
        <v/>
      </c>
      <c r="K958" s="35" t="str">
        <f>IF(C958="","",IFERROR(INDEX(Категории!$B$5:$B$47,MATCH(C958,Категории!$A$5:$A$47,0)),"?"))</f>
        <v/>
      </c>
      <c r="L958" s="34" t="str">
        <f>IF(C958="","",IFERROR(INDEX(Категории!$C$5:$C$47,MATCH(C958,Категории!$A$5:$A$47,0)),"?"))</f>
        <v/>
      </c>
      <c r="M958" s="34" t="str">
        <f>IF(AND(A958="",B958="",C958="",D958=""),"",IF(A958="","! нет даты",IF(NOT(ISNUMBER(A958)),"! дата текстом",IF(YEAR(A958)&lt;&gt;Настройки!$B$4,"! другой год",IF(C958="","! нет категории",IF(K958="?","! категории нет в списке",IF(D958="","! нет суммы",IF(NOT(ISNUMBER(D958)),"! сумма текстом",IF(COUNTIFS($A$6:A958,A958,$C$6:C958,C958,$D$6:D958,D958,$B$6:B958,B958)&gt;1,"! возможен дубль","ok")))))))))</f>
        <v/>
      </c>
    </row>
    <row r="959" spans="1:13" ht="15" customHeight="1">
      <c r="A959" s="30"/>
      <c r="B959" s="31"/>
      <c r="C959" s="32"/>
      <c r="D959" s="33"/>
      <c r="E959" s="32"/>
      <c r="F959" s="32"/>
      <c r="G959" s="32"/>
      <c r="H959" s="32"/>
      <c r="I959" s="31"/>
      <c r="J959" s="34" t="str">
        <f>IF(ISNUMBER(A959),INDEX(Настройки!$K$8:$K$19,MONTH(A959))&amp;" "&amp;YEAR(A959),"")</f>
        <v/>
      </c>
      <c r="K959" s="35" t="str">
        <f>IF(C959="","",IFERROR(INDEX(Категории!$B$5:$B$47,MATCH(C959,Категории!$A$5:$A$47,0)),"?"))</f>
        <v/>
      </c>
      <c r="L959" s="34" t="str">
        <f>IF(C959="","",IFERROR(INDEX(Категории!$C$5:$C$47,MATCH(C959,Категории!$A$5:$A$47,0)),"?"))</f>
        <v/>
      </c>
      <c r="M959" s="34" t="str">
        <f>IF(AND(A959="",B959="",C959="",D959=""),"",IF(A959="","! нет даты",IF(NOT(ISNUMBER(A959)),"! дата текстом",IF(YEAR(A959)&lt;&gt;Настройки!$B$4,"! другой год",IF(C959="","! нет категории",IF(K959="?","! категории нет в списке",IF(D959="","! нет суммы",IF(NOT(ISNUMBER(D959)),"! сумма текстом",IF(COUNTIFS($A$6:A959,A959,$C$6:C959,C959,$D$6:D959,D959,$B$6:B959,B959)&gt;1,"! возможен дубль","ok")))))))))</f>
        <v/>
      </c>
    </row>
    <row r="960" spans="1:13" ht="15" customHeight="1">
      <c r="A960" s="30"/>
      <c r="B960" s="31"/>
      <c r="C960" s="32"/>
      <c r="D960" s="33"/>
      <c r="E960" s="32"/>
      <c r="F960" s="32"/>
      <c r="G960" s="32"/>
      <c r="H960" s="32"/>
      <c r="I960" s="31"/>
      <c r="J960" s="34" t="str">
        <f>IF(ISNUMBER(A960),INDEX(Настройки!$K$8:$K$19,MONTH(A960))&amp;" "&amp;YEAR(A960),"")</f>
        <v/>
      </c>
      <c r="K960" s="35" t="str">
        <f>IF(C960="","",IFERROR(INDEX(Категории!$B$5:$B$47,MATCH(C960,Категории!$A$5:$A$47,0)),"?"))</f>
        <v/>
      </c>
      <c r="L960" s="34" t="str">
        <f>IF(C960="","",IFERROR(INDEX(Категории!$C$5:$C$47,MATCH(C960,Категории!$A$5:$A$47,0)),"?"))</f>
        <v/>
      </c>
      <c r="M960" s="34" t="str">
        <f>IF(AND(A960="",B960="",C960="",D960=""),"",IF(A960="","! нет даты",IF(NOT(ISNUMBER(A960)),"! дата текстом",IF(YEAR(A960)&lt;&gt;Настройки!$B$4,"! другой год",IF(C960="","! нет категории",IF(K960="?","! категории нет в списке",IF(D960="","! нет суммы",IF(NOT(ISNUMBER(D960)),"! сумма текстом",IF(COUNTIFS($A$6:A960,A960,$C$6:C960,C960,$D$6:D960,D960,$B$6:B960,B960)&gt;1,"! возможен дубль","ok")))))))))</f>
        <v/>
      </c>
    </row>
    <row r="961" spans="1:13" ht="15" customHeight="1">
      <c r="A961" s="30"/>
      <c r="B961" s="31"/>
      <c r="C961" s="32"/>
      <c r="D961" s="33"/>
      <c r="E961" s="32"/>
      <c r="F961" s="32"/>
      <c r="G961" s="32"/>
      <c r="H961" s="32"/>
      <c r="I961" s="31"/>
      <c r="J961" s="34" t="str">
        <f>IF(ISNUMBER(A961),INDEX(Настройки!$K$8:$K$19,MONTH(A961))&amp;" "&amp;YEAR(A961),"")</f>
        <v/>
      </c>
      <c r="K961" s="35" t="str">
        <f>IF(C961="","",IFERROR(INDEX(Категории!$B$5:$B$47,MATCH(C961,Категории!$A$5:$A$47,0)),"?"))</f>
        <v/>
      </c>
      <c r="L961" s="34" t="str">
        <f>IF(C961="","",IFERROR(INDEX(Категории!$C$5:$C$47,MATCH(C961,Категории!$A$5:$A$47,0)),"?"))</f>
        <v/>
      </c>
      <c r="M961" s="34" t="str">
        <f>IF(AND(A961="",B961="",C961="",D961=""),"",IF(A961="","! нет даты",IF(NOT(ISNUMBER(A961)),"! дата текстом",IF(YEAR(A961)&lt;&gt;Настройки!$B$4,"! другой год",IF(C961="","! нет категории",IF(K961="?","! категории нет в списке",IF(D961="","! нет суммы",IF(NOT(ISNUMBER(D961)),"! сумма текстом",IF(COUNTIFS($A$6:A961,A961,$C$6:C961,C961,$D$6:D961,D961,$B$6:B961,B961)&gt;1,"! возможен дубль","ok")))))))))</f>
        <v/>
      </c>
    </row>
    <row r="962" spans="1:13" ht="15" customHeight="1">
      <c r="A962" s="30"/>
      <c r="B962" s="31"/>
      <c r="C962" s="32"/>
      <c r="D962" s="33"/>
      <c r="E962" s="32"/>
      <c r="F962" s="32"/>
      <c r="G962" s="32"/>
      <c r="H962" s="32"/>
      <c r="I962" s="31"/>
      <c r="J962" s="34" t="str">
        <f>IF(ISNUMBER(A962),INDEX(Настройки!$K$8:$K$19,MONTH(A962))&amp;" "&amp;YEAR(A962),"")</f>
        <v/>
      </c>
      <c r="K962" s="35" t="str">
        <f>IF(C962="","",IFERROR(INDEX(Категории!$B$5:$B$47,MATCH(C962,Категории!$A$5:$A$47,0)),"?"))</f>
        <v/>
      </c>
      <c r="L962" s="34" t="str">
        <f>IF(C962="","",IFERROR(INDEX(Категории!$C$5:$C$47,MATCH(C962,Категории!$A$5:$A$47,0)),"?"))</f>
        <v/>
      </c>
      <c r="M962" s="34" t="str">
        <f>IF(AND(A962="",B962="",C962="",D962=""),"",IF(A962="","! нет даты",IF(NOT(ISNUMBER(A962)),"! дата текстом",IF(YEAR(A962)&lt;&gt;Настройки!$B$4,"! другой год",IF(C962="","! нет категории",IF(K962="?","! категории нет в списке",IF(D962="","! нет суммы",IF(NOT(ISNUMBER(D962)),"! сумма текстом",IF(COUNTIFS($A$6:A962,A962,$C$6:C962,C962,$D$6:D962,D962,$B$6:B962,B962)&gt;1,"! возможен дубль","ok")))))))))</f>
        <v/>
      </c>
    </row>
    <row r="963" spans="1:13" ht="15" customHeight="1">
      <c r="A963" s="30"/>
      <c r="B963" s="31"/>
      <c r="C963" s="32"/>
      <c r="D963" s="33"/>
      <c r="E963" s="32"/>
      <c r="F963" s="32"/>
      <c r="G963" s="32"/>
      <c r="H963" s="32"/>
      <c r="I963" s="31"/>
      <c r="J963" s="34" t="str">
        <f>IF(ISNUMBER(A963),INDEX(Настройки!$K$8:$K$19,MONTH(A963))&amp;" "&amp;YEAR(A963),"")</f>
        <v/>
      </c>
      <c r="K963" s="35" t="str">
        <f>IF(C963="","",IFERROR(INDEX(Категории!$B$5:$B$47,MATCH(C963,Категории!$A$5:$A$47,0)),"?"))</f>
        <v/>
      </c>
      <c r="L963" s="34" t="str">
        <f>IF(C963="","",IFERROR(INDEX(Категории!$C$5:$C$47,MATCH(C963,Категории!$A$5:$A$47,0)),"?"))</f>
        <v/>
      </c>
      <c r="M963" s="34" t="str">
        <f>IF(AND(A963="",B963="",C963="",D963=""),"",IF(A963="","! нет даты",IF(NOT(ISNUMBER(A963)),"! дата текстом",IF(YEAR(A963)&lt;&gt;Настройки!$B$4,"! другой год",IF(C963="","! нет категории",IF(K963="?","! категории нет в списке",IF(D963="","! нет суммы",IF(NOT(ISNUMBER(D963)),"! сумма текстом",IF(COUNTIFS($A$6:A963,A963,$C$6:C963,C963,$D$6:D963,D963,$B$6:B963,B963)&gt;1,"! возможен дубль","ok")))))))))</f>
        <v/>
      </c>
    </row>
    <row r="964" spans="1:13" ht="15" customHeight="1">
      <c r="A964" s="30"/>
      <c r="B964" s="31"/>
      <c r="C964" s="32"/>
      <c r="D964" s="33"/>
      <c r="E964" s="32"/>
      <c r="F964" s="32"/>
      <c r="G964" s="32"/>
      <c r="H964" s="32"/>
      <c r="I964" s="31"/>
      <c r="J964" s="34" t="str">
        <f>IF(ISNUMBER(A964),INDEX(Настройки!$K$8:$K$19,MONTH(A964))&amp;" "&amp;YEAR(A964),"")</f>
        <v/>
      </c>
      <c r="K964" s="35" t="str">
        <f>IF(C964="","",IFERROR(INDEX(Категории!$B$5:$B$47,MATCH(C964,Категории!$A$5:$A$47,0)),"?"))</f>
        <v/>
      </c>
      <c r="L964" s="34" t="str">
        <f>IF(C964="","",IFERROR(INDEX(Категории!$C$5:$C$47,MATCH(C964,Категории!$A$5:$A$47,0)),"?"))</f>
        <v/>
      </c>
      <c r="M964" s="34" t="str">
        <f>IF(AND(A964="",B964="",C964="",D964=""),"",IF(A964="","! нет даты",IF(NOT(ISNUMBER(A964)),"! дата текстом",IF(YEAR(A964)&lt;&gt;Настройки!$B$4,"! другой год",IF(C964="","! нет категории",IF(K964="?","! категории нет в списке",IF(D964="","! нет суммы",IF(NOT(ISNUMBER(D964)),"! сумма текстом",IF(COUNTIFS($A$6:A964,A964,$C$6:C964,C964,$D$6:D964,D964,$B$6:B964,B964)&gt;1,"! возможен дубль","ok")))))))))</f>
        <v/>
      </c>
    </row>
    <row r="965" spans="1:13" ht="15" customHeight="1">
      <c r="A965" s="30"/>
      <c r="B965" s="31"/>
      <c r="C965" s="32"/>
      <c r="D965" s="33"/>
      <c r="E965" s="32"/>
      <c r="F965" s="32"/>
      <c r="G965" s="32"/>
      <c r="H965" s="32"/>
      <c r="I965" s="31"/>
      <c r="J965" s="34" t="str">
        <f>IF(ISNUMBER(A965),INDEX(Настройки!$K$8:$K$19,MONTH(A965))&amp;" "&amp;YEAR(A965),"")</f>
        <v/>
      </c>
      <c r="K965" s="35" t="str">
        <f>IF(C965="","",IFERROR(INDEX(Категории!$B$5:$B$47,MATCH(C965,Категории!$A$5:$A$47,0)),"?"))</f>
        <v/>
      </c>
      <c r="L965" s="34" t="str">
        <f>IF(C965="","",IFERROR(INDEX(Категории!$C$5:$C$47,MATCH(C965,Категории!$A$5:$A$47,0)),"?"))</f>
        <v/>
      </c>
      <c r="M965" s="34" t="str">
        <f>IF(AND(A965="",B965="",C965="",D965=""),"",IF(A965="","! нет даты",IF(NOT(ISNUMBER(A965)),"! дата текстом",IF(YEAR(A965)&lt;&gt;Настройки!$B$4,"! другой год",IF(C965="","! нет категории",IF(K965="?","! категории нет в списке",IF(D965="","! нет суммы",IF(NOT(ISNUMBER(D965)),"! сумма текстом",IF(COUNTIFS($A$6:A965,A965,$C$6:C965,C965,$D$6:D965,D965,$B$6:B965,B965)&gt;1,"! возможен дубль","ok")))))))))</f>
        <v/>
      </c>
    </row>
    <row r="966" spans="1:13" ht="15" customHeight="1">
      <c r="A966" s="30"/>
      <c r="B966" s="31"/>
      <c r="C966" s="32"/>
      <c r="D966" s="33"/>
      <c r="E966" s="32"/>
      <c r="F966" s="32"/>
      <c r="G966" s="32"/>
      <c r="H966" s="32"/>
      <c r="I966" s="31"/>
      <c r="J966" s="34" t="str">
        <f>IF(ISNUMBER(A966),INDEX(Настройки!$K$8:$K$19,MONTH(A966))&amp;" "&amp;YEAR(A966),"")</f>
        <v/>
      </c>
      <c r="K966" s="35" t="str">
        <f>IF(C966="","",IFERROR(INDEX(Категории!$B$5:$B$47,MATCH(C966,Категории!$A$5:$A$47,0)),"?"))</f>
        <v/>
      </c>
      <c r="L966" s="34" t="str">
        <f>IF(C966="","",IFERROR(INDEX(Категории!$C$5:$C$47,MATCH(C966,Категории!$A$5:$A$47,0)),"?"))</f>
        <v/>
      </c>
      <c r="M966" s="34" t="str">
        <f>IF(AND(A966="",B966="",C966="",D966=""),"",IF(A966="","! нет даты",IF(NOT(ISNUMBER(A966)),"! дата текстом",IF(YEAR(A966)&lt;&gt;Настройки!$B$4,"! другой год",IF(C966="","! нет категории",IF(K966="?","! категории нет в списке",IF(D966="","! нет суммы",IF(NOT(ISNUMBER(D966)),"! сумма текстом",IF(COUNTIFS($A$6:A966,A966,$C$6:C966,C966,$D$6:D966,D966,$B$6:B966,B966)&gt;1,"! возможен дубль","ok")))))))))</f>
        <v/>
      </c>
    </row>
    <row r="967" spans="1:13" ht="15" customHeight="1">
      <c r="A967" s="30"/>
      <c r="B967" s="31"/>
      <c r="C967" s="32"/>
      <c r="D967" s="33"/>
      <c r="E967" s="32"/>
      <c r="F967" s="32"/>
      <c r="G967" s="32"/>
      <c r="H967" s="32"/>
      <c r="I967" s="31"/>
      <c r="J967" s="34" t="str">
        <f>IF(ISNUMBER(A967),INDEX(Настройки!$K$8:$K$19,MONTH(A967))&amp;" "&amp;YEAR(A967),"")</f>
        <v/>
      </c>
      <c r="K967" s="35" t="str">
        <f>IF(C967="","",IFERROR(INDEX(Категории!$B$5:$B$47,MATCH(C967,Категории!$A$5:$A$47,0)),"?"))</f>
        <v/>
      </c>
      <c r="L967" s="34" t="str">
        <f>IF(C967="","",IFERROR(INDEX(Категории!$C$5:$C$47,MATCH(C967,Категории!$A$5:$A$47,0)),"?"))</f>
        <v/>
      </c>
      <c r="M967" s="34" t="str">
        <f>IF(AND(A967="",B967="",C967="",D967=""),"",IF(A967="","! нет даты",IF(NOT(ISNUMBER(A967)),"! дата текстом",IF(YEAR(A967)&lt;&gt;Настройки!$B$4,"! другой год",IF(C967="","! нет категории",IF(K967="?","! категории нет в списке",IF(D967="","! нет суммы",IF(NOT(ISNUMBER(D967)),"! сумма текстом",IF(COUNTIFS($A$6:A967,A967,$C$6:C967,C967,$D$6:D967,D967,$B$6:B967,B967)&gt;1,"! возможен дубль","ok")))))))))</f>
        <v/>
      </c>
    </row>
    <row r="968" spans="1:13" ht="15" customHeight="1">
      <c r="A968" s="30"/>
      <c r="B968" s="31"/>
      <c r="C968" s="32"/>
      <c r="D968" s="33"/>
      <c r="E968" s="32"/>
      <c r="F968" s="32"/>
      <c r="G968" s="32"/>
      <c r="H968" s="32"/>
      <c r="I968" s="31"/>
      <c r="J968" s="34" t="str">
        <f>IF(ISNUMBER(A968),INDEX(Настройки!$K$8:$K$19,MONTH(A968))&amp;" "&amp;YEAR(A968),"")</f>
        <v/>
      </c>
      <c r="K968" s="35" t="str">
        <f>IF(C968="","",IFERROR(INDEX(Категории!$B$5:$B$47,MATCH(C968,Категории!$A$5:$A$47,0)),"?"))</f>
        <v/>
      </c>
      <c r="L968" s="34" t="str">
        <f>IF(C968="","",IFERROR(INDEX(Категории!$C$5:$C$47,MATCH(C968,Категории!$A$5:$A$47,0)),"?"))</f>
        <v/>
      </c>
      <c r="M968" s="34" t="str">
        <f>IF(AND(A968="",B968="",C968="",D968=""),"",IF(A968="","! нет даты",IF(NOT(ISNUMBER(A968)),"! дата текстом",IF(YEAR(A968)&lt;&gt;Настройки!$B$4,"! другой год",IF(C968="","! нет категории",IF(K968="?","! категории нет в списке",IF(D968="","! нет суммы",IF(NOT(ISNUMBER(D968)),"! сумма текстом",IF(COUNTIFS($A$6:A968,A968,$C$6:C968,C968,$D$6:D968,D968,$B$6:B968,B968)&gt;1,"! возможен дубль","ok")))))))))</f>
        <v/>
      </c>
    </row>
    <row r="969" spans="1:13" ht="15" customHeight="1">
      <c r="A969" s="30"/>
      <c r="B969" s="31"/>
      <c r="C969" s="32"/>
      <c r="D969" s="33"/>
      <c r="E969" s="32"/>
      <c r="F969" s="32"/>
      <c r="G969" s="32"/>
      <c r="H969" s="32"/>
      <c r="I969" s="31"/>
      <c r="J969" s="34" t="str">
        <f>IF(ISNUMBER(A969),INDEX(Настройки!$K$8:$K$19,MONTH(A969))&amp;" "&amp;YEAR(A969),"")</f>
        <v/>
      </c>
      <c r="K969" s="35" t="str">
        <f>IF(C969="","",IFERROR(INDEX(Категории!$B$5:$B$47,MATCH(C969,Категории!$A$5:$A$47,0)),"?"))</f>
        <v/>
      </c>
      <c r="L969" s="34" t="str">
        <f>IF(C969="","",IFERROR(INDEX(Категории!$C$5:$C$47,MATCH(C969,Категории!$A$5:$A$47,0)),"?"))</f>
        <v/>
      </c>
      <c r="M969" s="34" t="str">
        <f>IF(AND(A969="",B969="",C969="",D969=""),"",IF(A969="","! нет даты",IF(NOT(ISNUMBER(A969)),"! дата текстом",IF(YEAR(A969)&lt;&gt;Настройки!$B$4,"! другой год",IF(C969="","! нет категории",IF(K969="?","! категории нет в списке",IF(D969="","! нет суммы",IF(NOT(ISNUMBER(D969)),"! сумма текстом",IF(COUNTIFS($A$6:A969,A969,$C$6:C969,C969,$D$6:D969,D969,$B$6:B969,B969)&gt;1,"! возможен дубль","ok")))))))))</f>
        <v/>
      </c>
    </row>
    <row r="970" spans="1:13" ht="15" customHeight="1">
      <c r="A970" s="30"/>
      <c r="B970" s="31"/>
      <c r="C970" s="32"/>
      <c r="D970" s="33"/>
      <c r="E970" s="32"/>
      <c r="F970" s="32"/>
      <c r="G970" s="32"/>
      <c r="H970" s="32"/>
      <c r="I970" s="31"/>
      <c r="J970" s="34" t="str">
        <f>IF(ISNUMBER(A970),INDEX(Настройки!$K$8:$K$19,MONTH(A970))&amp;" "&amp;YEAR(A970),"")</f>
        <v/>
      </c>
      <c r="K970" s="35" t="str">
        <f>IF(C970="","",IFERROR(INDEX(Категории!$B$5:$B$47,MATCH(C970,Категории!$A$5:$A$47,0)),"?"))</f>
        <v/>
      </c>
      <c r="L970" s="34" t="str">
        <f>IF(C970="","",IFERROR(INDEX(Категории!$C$5:$C$47,MATCH(C970,Категории!$A$5:$A$47,0)),"?"))</f>
        <v/>
      </c>
      <c r="M970" s="34" t="str">
        <f>IF(AND(A970="",B970="",C970="",D970=""),"",IF(A970="","! нет даты",IF(NOT(ISNUMBER(A970)),"! дата текстом",IF(YEAR(A970)&lt;&gt;Настройки!$B$4,"! другой год",IF(C970="","! нет категории",IF(K970="?","! категории нет в списке",IF(D970="","! нет суммы",IF(NOT(ISNUMBER(D970)),"! сумма текстом",IF(COUNTIFS($A$6:A970,A970,$C$6:C970,C970,$D$6:D970,D970,$B$6:B970,B970)&gt;1,"! возможен дубль","ok")))))))))</f>
        <v/>
      </c>
    </row>
    <row r="971" spans="1:13" ht="15" customHeight="1">
      <c r="A971" s="30"/>
      <c r="B971" s="31"/>
      <c r="C971" s="32"/>
      <c r="D971" s="33"/>
      <c r="E971" s="32"/>
      <c r="F971" s="32"/>
      <c r="G971" s="32"/>
      <c r="H971" s="32"/>
      <c r="I971" s="31"/>
      <c r="J971" s="34" t="str">
        <f>IF(ISNUMBER(A971),INDEX(Настройки!$K$8:$K$19,MONTH(A971))&amp;" "&amp;YEAR(A971),"")</f>
        <v/>
      </c>
      <c r="K971" s="35" t="str">
        <f>IF(C971="","",IFERROR(INDEX(Категории!$B$5:$B$47,MATCH(C971,Категории!$A$5:$A$47,0)),"?"))</f>
        <v/>
      </c>
      <c r="L971" s="34" t="str">
        <f>IF(C971="","",IFERROR(INDEX(Категории!$C$5:$C$47,MATCH(C971,Категории!$A$5:$A$47,0)),"?"))</f>
        <v/>
      </c>
      <c r="M971" s="34" t="str">
        <f>IF(AND(A971="",B971="",C971="",D971=""),"",IF(A971="","! нет даты",IF(NOT(ISNUMBER(A971)),"! дата текстом",IF(YEAR(A971)&lt;&gt;Настройки!$B$4,"! другой год",IF(C971="","! нет категории",IF(K971="?","! категории нет в списке",IF(D971="","! нет суммы",IF(NOT(ISNUMBER(D971)),"! сумма текстом",IF(COUNTIFS($A$6:A971,A971,$C$6:C971,C971,$D$6:D971,D971,$B$6:B971,B971)&gt;1,"! возможен дубль","ok")))))))))</f>
        <v/>
      </c>
    </row>
    <row r="972" spans="1:13" ht="15" customHeight="1">
      <c r="A972" s="30"/>
      <c r="B972" s="31"/>
      <c r="C972" s="32"/>
      <c r="D972" s="33"/>
      <c r="E972" s="32"/>
      <c r="F972" s="32"/>
      <c r="G972" s="32"/>
      <c r="H972" s="32"/>
      <c r="I972" s="31"/>
      <c r="J972" s="34" t="str">
        <f>IF(ISNUMBER(A972),INDEX(Настройки!$K$8:$K$19,MONTH(A972))&amp;" "&amp;YEAR(A972),"")</f>
        <v/>
      </c>
      <c r="K972" s="35" t="str">
        <f>IF(C972="","",IFERROR(INDEX(Категории!$B$5:$B$47,MATCH(C972,Категории!$A$5:$A$47,0)),"?"))</f>
        <v/>
      </c>
      <c r="L972" s="34" t="str">
        <f>IF(C972="","",IFERROR(INDEX(Категории!$C$5:$C$47,MATCH(C972,Категории!$A$5:$A$47,0)),"?"))</f>
        <v/>
      </c>
      <c r="M972" s="34" t="str">
        <f>IF(AND(A972="",B972="",C972="",D972=""),"",IF(A972="","! нет даты",IF(NOT(ISNUMBER(A972)),"! дата текстом",IF(YEAR(A972)&lt;&gt;Настройки!$B$4,"! другой год",IF(C972="","! нет категории",IF(K972="?","! категории нет в списке",IF(D972="","! нет суммы",IF(NOT(ISNUMBER(D972)),"! сумма текстом",IF(COUNTIFS($A$6:A972,A972,$C$6:C972,C972,$D$6:D972,D972,$B$6:B972,B972)&gt;1,"! возможен дубль","ok")))))))))</f>
        <v/>
      </c>
    </row>
    <row r="973" spans="1:13" ht="15" customHeight="1">
      <c r="A973" s="30"/>
      <c r="B973" s="31"/>
      <c r="C973" s="32"/>
      <c r="D973" s="33"/>
      <c r="E973" s="32"/>
      <c r="F973" s="32"/>
      <c r="G973" s="32"/>
      <c r="H973" s="32"/>
      <c r="I973" s="31"/>
      <c r="J973" s="34" t="str">
        <f>IF(ISNUMBER(A973),INDEX(Настройки!$K$8:$K$19,MONTH(A973))&amp;" "&amp;YEAR(A973),"")</f>
        <v/>
      </c>
      <c r="K973" s="35" t="str">
        <f>IF(C973="","",IFERROR(INDEX(Категории!$B$5:$B$47,MATCH(C973,Категории!$A$5:$A$47,0)),"?"))</f>
        <v/>
      </c>
      <c r="L973" s="34" t="str">
        <f>IF(C973="","",IFERROR(INDEX(Категории!$C$5:$C$47,MATCH(C973,Категории!$A$5:$A$47,0)),"?"))</f>
        <v/>
      </c>
      <c r="M973" s="34" t="str">
        <f>IF(AND(A973="",B973="",C973="",D973=""),"",IF(A973="","! нет даты",IF(NOT(ISNUMBER(A973)),"! дата текстом",IF(YEAR(A973)&lt;&gt;Настройки!$B$4,"! другой год",IF(C973="","! нет категории",IF(K973="?","! категории нет в списке",IF(D973="","! нет суммы",IF(NOT(ISNUMBER(D973)),"! сумма текстом",IF(COUNTIFS($A$6:A973,A973,$C$6:C973,C973,$D$6:D973,D973,$B$6:B973,B973)&gt;1,"! возможен дубль","ok")))))))))</f>
        <v/>
      </c>
    </row>
    <row r="974" spans="1:13" ht="15" customHeight="1">
      <c r="A974" s="30"/>
      <c r="B974" s="31"/>
      <c r="C974" s="32"/>
      <c r="D974" s="33"/>
      <c r="E974" s="32"/>
      <c r="F974" s="32"/>
      <c r="G974" s="32"/>
      <c r="H974" s="32"/>
      <c r="I974" s="31"/>
      <c r="J974" s="34" t="str">
        <f>IF(ISNUMBER(A974),INDEX(Настройки!$K$8:$K$19,MONTH(A974))&amp;" "&amp;YEAR(A974),"")</f>
        <v/>
      </c>
      <c r="K974" s="35" t="str">
        <f>IF(C974="","",IFERROR(INDEX(Категории!$B$5:$B$47,MATCH(C974,Категории!$A$5:$A$47,0)),"?"))</f>
        <v/>
      </c>
      <c r="L974" s="34" t="str">
        <f>IF(C974="","",IFERROR(INDEX(Категории!$C$5:$C$47,MATCH(C974,Категории!$A$5:$A$47,0)),"?"))</f>
        <v/>
      </c>
      <c r="M974" s="34" t="str">
        <f>IF(AND(A974="",B974="",C974="",D974=""),"",IF(A974="","! нет даты",IF(NOT(ISNUMBER(A974)),"! дата текстом",IF(YEAR(A974)&lt;&gt;Настройки!$B$4,"! другой год",IF(C974="","! нет категории",IF(K974="?","! категории нет в списке",IF(D974="","! нет суммы",IF(NOT(ISNUMBER(D974)),"! сумма текстом",IF(COUNTIFS($A$6:A974,A974,$C$6:C974,C974,$D$6:D974,D974,$B$6:B974,B974)&gt;1,"! возможен дубль","ok")))))))))</f>
        <v/>
      </c>
    </row>
    <row r="975" spans="1:13" ht="15" customHeight="1">
      <c r="A975" s="30"/>
      <c r="B975" s="31"/>
      <c r="C975" s="32"/>
      <c r="D975" s="33"/>
      <c r="E975" s="32"/>
      <c r="F975" s="32"/>
      <c r="G975" s="32"/>
      <c r="H975" s="32"/>
      <c r="I975" s="31"/>
      <c r="J975" s="34" t="str">
        <f>IF(ISNUMBER(A975),INDEX(Настройки!$K$8:$K$19,MONTH(A975))&amp;" "&amp;YEAR(A975),"")</f>
        <v/>
      </c>
      <c r="K975" s="35" t="str">
        <f>IF(C975="","",IFERROR(INDEX(Категории!$B$5:$B$47,MATCH(C975,Категории!$A$5:$A$47,0)),"?"))</f>
        <v/>
      </c>
      <c r="L975" s="34" t="str">
        <f>IF(C975="","",IFERROR(INDEX(Категории!$C$5:$C$47,MATCH(C975,Категории!$A$5:$A$47,0)),"?"))</f>
        <v/>
      </c>
      <c r="M975" s="34" t="str">
        <f>IF(AND(A975="",B975="",C975="",D975=""),"",IF(A975="","! нет даты",IF(NOT(ISNUMBER(A975)),"! дата текстом",IF(YEAR(A975)&lt;&gt;Настройки!$B$4,"! другой год",IF(C975="","! нет категории",IF(K975="?","! категории нет в списке",IF(D975="","! нет суммы",IF(NOT(ISNUMBER(D975)),"! сумма текстом",IF(COUNTIFS($A$6:A975,A975,$C$6:C975,C975,$D$6:D975,D975,$B$6:B975,B975)&gt;1,"! возможен дубль","ok")))))))))</f>
        <v/>
      </c>
    </row>
    <row r="976" spans="1:13" ht="15" customHeight="1">
      <c r="A976" s="30"/>
      <c r="B976" s="31"/>
      <c r="C976" s="32"/>
      <c r="D976" s="33"/>
      <c r="E976" s="32"/>
      <c r="F976" s="32"/>
      <c r="G976" s="32"/>
      <c r="H976" s="32"/>
      <c r="I976" s="31"/>
      <c r="J976" s="34" t="str">
        <f>IF(ISNUMBER(A976),INDEX(Настройки!$K$8:$K$19,MONTH(A976))&amp;" "&amp;YEAR(A976),"")</f>
        <v/>
      </c>
      <c r="K976" s="35" t="str">
        <f>IF(C976="","",IFERROR(INDEX(Категории!$B$5:$B$47,MATCH(C976,Категории!$A$5:$A$47,0)),"?"))</f>
        <v/>
      </c>
      <c r="L976" s="34" t="str">
        <f>IF(C976="","",IFERROR(INDEX(Категории!$C$5:$C$47,MATCH(C976,Категории!$A$5:$A$47,0)),"?"))</f>
        <v/>
      </c>
      <c r="M976" s="34" t="str">
        <f>IF(AND(A976="",B976="",C976="",D976=""),"",IF(A976="","! нет даты",IF(NOT(ISNUMBER(A976)),"! дата текстом",IF(YEAR(A976)&lt;&gt;Настройки!$B$4,"! другой год",IF(C976="","! нет категории",IF(K976="?","! категории нет в списке",IF(D976="","! нет суммы",IF(NOT(ISNUMBER(D976)),"! сумма текстом",IF(COUNTIFS($A$6:A976,A976,$C$6:C976,C976,$D$6:D976,D976,$B$6:B976,B976)&gt;1,"! возможен дубль","ok")))))))))</f>
        <v/>
      </c>
    </row>
    <row r="977" spans="1:13" ht="15" customHeight="1">
      <c r="A977" s="30"/>
      <c r="B977" s="31"/>
      <c r="C977" s="32"/>
      <c r="D977" s="33"/>
      <c r="E977" s="32"/>
      <c r="F977" s="32"/>
      <c r="G977" s="32"/>
      <c r="H977" s="32"/>
      <c r="I977" s="31"/>
      <c r="J977" s="34" t="str">
        <f>IF(ISNUMBER(A977),INDEX(Настройки!$K$8:$K$19,MONTH(A977))&amp;" "&amp;YEAR(A977),"")</f>
        <v/>
      </c>
      <c r="K977" s="35" t="str">
        <f>IF(C977="","",IFERROR(INDEX(Категории!$B$5:$B$47,MATCH(C977,Категории!$A$5:$A$47,0)),"?"))</f>
        <v/>
      </c>
      <c r="L977" s="34" t="str">
        <f>IF(C977="","",IFERROR(INDEX(Категории!$C$5:$C$47,MATCH(C977,Категории!$A$5:$A$47,0)),"?"))</f>
        <v/>
      </c>
      <c r="M977" s="34" t="str">
        <f>IF(AND(A977="",B977="",C977="",D977=""),"",IF(A977="","! нет даты",IF(NOT(ISNUMBER(A977)),"! дата текстом",IF(YEAR(A977)&lt;&gt;Настройки!$B$4,"! другой год",IF(C977="","! нет категории",IF(K977="?","! категории нет в списке",IF(D977="","! нет суммы",IF(NOT(ISNUMBER(D977)),"! сумма текстом",IF(COUNTIFS($A$6:A977,A977,$C$6:C977,C977,$D$6:D977,D977,$B$6:B977,B977)&gt;1,"! возможен дубль","ok")))))))))</f>
        <v/>
      </c>
    </row>
    <row r="978" spans="1:13" ht="15" customHeight="1">
      <c r="A978" s="30"/>
      <c r="B978" s="31"/>
      <c r="C978" s="32"/>
      <c r="D978" s="33"/>
      <c r="E978" s="32"/>
      <c r="F978" s="32"/>
      <c r="G978" s="32"/>
      <c r="H978" s="32"/>
      <c r="I978" s="31"/>
      <c r="J978" s="34" t="str">
        <f>IF(ISNUMBER(A978),INDEX(Настройки!$K$8:$K$19,MONTH(A978))&amp;" "&amp;YEAR(A978),"")</f>
        <v/>
      </c>
      <c r="K978" s="35" t="str">
        <f>IF(C978="","",IFERROR(INDEX(Категории!$B$5:$B$47,MATCH(C978,Категории!$A$5:$A$47,0)),"?"))</f>
        <v/>
      </c>
      <c r="L978" s="34" t="str">
        <f>IF(C978="","",IFERROR(INDEX(Категории!$C$5:$C$47,MATCH(C978,Категории!$A$5:$A$47,0)),"?"))</f>
        <v/>
      </c>
      <c r="M978" s="34" t="str">
        <f>IF(AND(A978="",B978="",C978="",D978=""),"",IF(A978="","! нет даты",IF(NOT(ISNUMBER(A978)),"! дата текстом",IF(YEAR(A978)&lt;&gt;Настройки!$B$4,"! другой год",IF(C978="","! нет категории",IF(K978="?","! категории нет в списке",IF(D978="","! нет суммы",IF(NOT(ISNUMBER(D978)),"! сумма текстом",IF(COUNTIFS($A$6:A978,A978,$C$6:C978,C978,$D$6:D978,D978,$B$6:B978,B978)&gt;1,"! возможен дубль","ok")))))))))</f>
        <v/>
      </c>
    </row>
    <row r="979" spans="1:13" ht="15" customHeight="1">
      <c r="A979" s="30"/>
      <c r="B979" s="31"/>
      <c r="C979" s="32"/>
      <c r="D979" s="33"/>
      <c r="E979" s="32"/>
      <c r="F979" s="32"/>
      <c r="G979" s="32"/>
      <c r="H979" s="32"/>
      <c r="I979" s="31"/>
      <c r="J979" s="34" t="str">
        <f>IF(ISNUMBER(A979),INDEX(Настройки!$K$8:$K$19,MONTH(A979))&amp;" "&amp;YEAR(A979),"")</f>
        <v/>
      </c>
      <c r="K979" s="35" t="str">
        <f>IF(C979="","",IFERROR(INDEX(Категории!$B$5:$B$47,MATCH(C979,Категории!$A$5:$A$47,0)),"?"))</f>
        <v/>
      </c>
      <c r="L979" s="34" t="str">
        <f>IF(C979="","",IFERROR(INDEX(Категории!$C$5:$C$47,MATCH(C979,Категории!$A$5:$A$47,0)),"?"))</f>
        <v/>
      </c>
      <c r="M979" s="34" t="str">
        <f>IF(AND(A979="",B979="",C979="",D979=""),"",IF(A979="","! нет даты",IF(NOT(ISNUMBER(A979)),"! дата текстом",IF(YEAR(A979)&lt;&gt;Настройки!$B$4,"! другой год",IF(C979="","! нет категории",IF(K979="?","! категории нет в списке",IF(D979="","! нет суммы",IF(NOT(ISNUMBER(D979)),"! сумма текстом",IF(COUNTIFS($A$6:A979,A979,$C$6:C979,C979,$D$6:D979,D979,$B$6:B979,B979)&gt;1,"! возможен дубль","ok")))))))))</f>
        <v/>
      </c>
    </row>
    <row r="980" spans="1:13" ht="15" customHeight="1">
      <c r="A980" s="30"/>
      <c r="B980" s="31"/>
      <c r="C980" s="32"/>
      <c r="D980" s="33"/>
      <c r="E980" s="32"/>
      <c r="F980" s="32"/>
      <c r="G980" s="32"/>
      <c r="H980" s="32"/>
      <c r="I980" s="31"/>
      <c r="J980" s="34" t="str">
        <f>IF(ISNUMBER(A980),INDEX(Настройки!$K$8:$K$19,MONTH(A980))&amp;" "&amp;YEAR(A980),"")</f>
        <v/>
      </c>
      <c r="K980" s="35" t="str">
        <f>IF(C980="","",IFERROR(INDEX(Категории!$B$5:$B$47,MATCH(C980,Категории!$A$5:$A$47,0)),"?"))</f>
        <v/>
      </c>
      <c r="L980" s="34" t="str">
        <f>IF(C980="","",IFERROR(INDEX(Категории!$C$5:$C$47,MATCH(C980,Категории!$A$5:$A$47,0)),"?"))</f>
        <v/>
      </c>
      <c r="M980" s="34" t="str">
        <f>IF(AND(A980="",B980="",C980="",D980=""),"",IF(A980="","! нет даты",IF(NOT(ISNUMBER(A980)),"! дата текстом",IF(YEAR(A980)&lt;&gt;Настройки!$B$4,"! другой год",IF(C980="","! нет категории",IF(K980="?","! категории нет в списке",IF(D980="","! нет суммы",IF(NOT(ISNUMBER(D980)),"! сумма текстом",IF(COUNTIFS($A$6:A980,A980,$C$6:C980,C980,$D$6:D980,D980,$B$6:B980,B980)&gt;1,"! возможен дубль","ok")))))))))</f>
        <v/>
      </c>
    </row>
    <row r="981" spans="1:13" ht="15" customHeight="1">
      <c r="A981" s="30"/>
      <c r="B981" s="31"/>
      <c r="C981" s="32"/>
      <c r="D981" s="33"/>
      <c r="E981" s="32"/>
      <c r="F981" s="32"/>
      <c r="G981" s="32"/>
      <c r="H981" s="32"/>
      <c r="I981" s="31"/>
      <c r="J981" s="34" t="str">
        <f>IF(ISNUMBER(A981),INDEX(Настройки!$K$8:$K$19,MONTH(A981))&amp;" "&amp;YEAR(A981),"")</f>
        <v/>
      </c>
      <c r="K981" s="35" t="str">
        <f>IF(C981="","",IFERROR(INDEX(Категории!$B$5:$B$47,MATCH(C981,Категории!$A$5:$A$47,0)),"?"))</f>
        <v/>
      </c>
      <c r="L981" s="34" t="str">
        <f>IF(C981="","",IFERROR(INDEX(Категории!$C$5:$C$47,MATCH(C981,Категории!$A$5:$A$47,0)),"?"))</f>
        <v/>
      </c>
      <c r="M981" s="34" t="str">
        <f>IF(AND(A981="",B981="",C981="",D981=""),"",IF(A981="","! нет даты",IF(NOT(ISNUMBER(A981)),"! дата текстом",IF(YEAR(A981)&lt;&gt;Настройки!$B$4,"! другой год",IF(C981="","! нет категории",IF(K981="?","! категории нет в списке",IF(D981="","! нет суммы",IF(NOT(ISNUMBER(D981)),"! сумма текстом",IF(COUNTIFS($A$6:A981,A981,$C$6:C981,C981,$D$6:D981,D981,$B$6:B981,B981)&gt;1,"! возможен дубль","ok")))))))))</f>
        <v/>
      </c>
    </row>
    <row r="982" spans="1:13" ht="15" customHeight="1">
      <c r="A982" s="30"/>
      <c r="B982" s="31"/>
      <c r="C982" s="32"/>
      <c r="D982" s="33"/>
      <c r="E982" s="32"/>
      <c r="F982" s="32"/>
      <c r="G982" s="32"/>
      <c r="H982" s="32"/>
      <c r="I982" s="31"/>
      <c r="J982" s="34" t="str">
        <f>IF(ISNUMBER(A982),INDEX(Настройки!$K$8:$K$19,MONTH(A982))&amp;" "&amp;YEAR(A982),"")</f>
        <v/>
      </c>
      <c r="K982" s="35" t="str">
        <f>IF(C982="","",IFERROR(INDEX(Категории!$B$5:$B$47,MATCH(C982,Категории!$A$5:$A$47,0)),"?"))</f>
        <v/>
      </c>
      <c r="L982" s="34" t="str">
        <f>IF(C982="","",IFERROR(INDEX(Категории!$C$5:$C$47,MATCH(C982,Категории!$A$5:$A$47,0)),"?"))</f>
        <v/>
      </c>
      <c r="M982" s="34" t="str">
        <f>IF(AND(A982="",B982="",C982="",D982=""),"",IF(A982="","! нет даты",IF(NOT(ISNUMBER(A982)),"! дата текстом",IF(YEAR(A982)&lt;&gt;Настройки!$B$4,"! другой год",IF(C982="","! нет категории",IF(K982="?","! категории нет в списке",IF(D982="","! нет суммы",IF(NOT(ISNUMBER(D982)),"! сумма текстом",IF(COUNTIFS($A$6:A982,A982,$C$6:C982,C982,$D$6:D982,D982,$B$6:B982,B982)&gt;1,"! возможен дубль","ok")))))))))</f>
        <v/>
      </c>
    </row>
    <row r="983" spans="1:13" ht="15" customHeight="1">
      <c r="A983" s="30"/>
      <c r="B983" s="31"/>
      <c r="C983" s="32"/>
      <c r="D983" s="33"/>
      <c r="E983" s="32"/>
      <c r="F983" s="32"/>
      <c r="G983" s="32"/>
      <c r="H983" s="32"/>
      <c r="I983" s="31"/>
      <c r="J983" s="34" t="str">
        <f>IF(ISNUMBER(A983),INDEX(Настройки!$K$8:$K$19,MONTH(A983))&amp;" "&amp;YEAR(A983),"")</f>
        <v/>
      </c>
      <c r="K983" s="35" t="str">
        <f>IF(C983="","",IFERROR(INDEX(Категории!$B$5:$B$47,MATCH(C983,Категории!$A$5:$A$47,0)),"?"))</f>
        <v/>
      </c>
      <c r="L983" s="34" t="str">
        <f>IF(C983="","",IFERROR(INDEX(Категории!$C$5:$C$47,MATCH(C983,Категории!$A$5:$A$47,0)),"?"))</f>
        <v/>
      </c>
      <c r="M983" s="34" t="str">
        <f>IF(AND(A983="",B983="",C983="",D983=""),"",IF(A983="","! нет даты",IF(NOT(ISNUMBER(A983)),"! дата текстом",IF(YEAR(A983)&lt;&gt;Настройки!$B$4,"! другой год",IF(C983="","! нет категории",IF(K983="?","! категории нет в списке",IF(D983="","! нет суммы",IF(NOT(ISNUMBER(D983)),"! сумма текстом",IF(COUNTIFS($A$6:A983,A983,$C$6:C983,C983,$D$6:D983,D983,$B$6:B983,B983)&gt;1,"! возможен дубль","ok")))))))))</f>
        <v/>
      </c>
    </row>
    <row r="984" spans="1:13" ht="15" customHeight="1">
      <c r="A984" s="30"/>
      <c r="B984" s="31"/>
      <c r="C984" s="32"/>
      <c r="D984" s="33"/>
      <c r="E984" s="32"/>
      <c r="F984" s="32"/>
      <c r="G984" s="32"/>
      <c r="H984" s="32"/>
      <c r="I984" s="31"/>
      <c r="J984" s="34" t="str">
        <f>IF(ISNUMBER(A984),INDEX(Настройки!$K$8:$K$19,MONTH(A984))&amp;" "&amp;YEAR(A984),"")</f>
        <v/>
      </c>
      <c r="K984" s="35" t="str">
        <f>IF(C984="","",IFERROR(INDEX(Категории!$B$5:$B$47,MATCH(C984,Категории!$A$5:$A$47,0)),"?"))</f>
        <v/>
      </c>
      <c r="L984" s="34" t="str">
        <f>IF(C984="","",IFERROR(INDEX(Категории!$C$5:$C$47,MATCH(C984,Категории!$A$5:$A$47,0)),"?"))</f>
        <v/>
      </c>
      <c r="M984" s="34" t="str">
        <f>IF(AND(A984="",B984="",C984="",D984=""),"",IF(A984="","! нет даты",IF(NOT(ISNUMBER(A984)),"! дата текстом",IF(YEAR(A984)&lt;&gt;Настройки!$B$4,"! другой год",IF(C984="","! нет категории",IF(K984="?","! категории нет в списке",IF(D984="","! нет суммы",IF(NOT(ISNUMBER(D984)),"! сумма текстом",IF(COUNTIFS($A$6:A984,A984,$C$6:C984,C984,$D$6:D984,D984,$B$6:B984,B984)&gt;1,"! возможен дубль","ok")))))))))</f>
        <v/>
      </c>
    </row>
    <row r="985" spans="1:13" ht="15" customHeight="1">
      <c r="A985" s="30"/>
      <c r="B985" s="31"/>
      <c r="C985" s="32"/>
      <c r="D985" s="33"/>
      <c r="E985" s="32"/>
      <c r="F985" s="32"/>
      <c r="G985" s="32"/>
      <c r="H985" s="32"/>
      <c r="I985" s="31"/>
      <c r="J985" s="34" t="str">
        <f>IF(ISNUMBER(A985),INDEX(Настройки!$K$8:$K$19,MONTH(A985))&amp;" "&amp;YEAR(A985),"")</f>
        <v/>
      </c>
      <c r="K985" s="35" t="str">
        <f>IF(C985="","",IFERROR(INDEX(Категории!$B$5:$B$47,MATCH(C985,Категории!$A$5:$A$47,0)),"?"))</f>
        <v/>
      </c>
      <c r="L985" s="34" t="str">
        <f>IF(C985="","",IFERROR(INDEX(Категории!$C$5:$C$47,MATCH(C985,Категории!$A$5:$A$47,0)),"?"))</f>
        <v/>
      </c>
      <c r="M985" s="34" t="str">
        <f>IF(AND(A985="",B985="",C985="",D985=""),"",IF(A985="","! нет даты",IF(NOT(ISNUMBER(A985)),"! дата текстом",IF(YEAR(A985)&lt;&gt;Настройки!$B$4,"! другой год",IF(C985="","! нет категории",IF(K985="?","! категории нет в списке",IF(D985="","! нет суммы",IF(NOT(ISNUMBER(D985)),"! сумма текстом",IF(COUNTIFS($A$6:A985,A985,$C$6:C985,C985,$D$6:D985,D985,$B$6:B985,B985)&gt;1,"! возможен дубль","ok")))))))))</f>
        <v/>
      </c>
    </row>
    <row r="986" spans="1:13" ht="15" customHeight="1">
      <c r="A986" s="30"/>
      <c r="B986" s="31"/>
      <c r="C986" s="32"/>
      <c r="D986" s="33"/>
      <c r="E986" s="32"/>
      <c r="F986" s="32"/>
      <c r="G986" s="32"/>
      <c r="H986" s="32"/>
      <c r="I986" s="31"/>
      <c r="J986" s="34" t="str">
        <f>IF(ISNUMBER(A986),INDEX(Настройки!$K$8:$K$19,MONTH(A986))&amp;" "&amp;YEAR(A986),"")</f>
        <v/>
      </c>
      <c r="K986" s="35" t="str">
        <f>IF(C986="","",IFERROR(INDEX(Категории!$B$5:$B$47,MATCH(C986,Категории!$A$5:$A$47,0)),"?"))</f>
        <v/>
      </c>
      <c r="L986" s="34" t="str">
        <f>IF(C986="","",IFERROR(INDEX(Категории!$C$5:$C$47,MATCH(C986,Категории!$A$5:$A$47,0)),"?"))</f>
        <v/>
      </c>
      <c r="M986" s="34" t="str">
        <f>IF(AND(A986="",B986="",C986="",D986=""),"",IF(A986="","! нет даты",IF(NOT(ISNUMBER(A986)),"! дата текстом",IF(YEAR(A986)&lt;&gt;Настройки!$B$4,"! другой год",IF(C986="","! нет категории",IF(K986="?","! категории нет в списке",IF(D986="","! нет суммы",IF(NOT(ISNUMBER(D986)),"! сумма текстом",IF(COUNTIFS($A$6:A986,A986,$C$6:C986,C986,$D$6:D986,D986,$B$6:B986,B986)&gt;1,"! возможен дубль","ok")))))))))</f>
        <v/>
      </c>
    </row>
    <row r="987" spans="1:13" ht="15" customHeight="1">
      <c r="A987" s="30"/>
      <c r="B987" s="31"/>
      <c r="C987" s="32"/>
      <c r="D987" s="33"/>
      <c r="E987" s="32"/>
      <c r="F987" s="32"/>
      <c r="G987" s="32"/>
      <c r="H987" s="32"/>
      <c r="I987" s="31"/>
      <c r="J987" s="34" t="str">
        <f>IF(ISNUMBER(A987),INDEX(Настройки!$K$8:$K$19,MONTH(A987))&amp;" "&amp;YEAR(A987),"")</f>
        <v/>
      </c>
      <c r="K987" s="35" t="str">
        <f>IF(C987="","",IFERROR(INDEX(Категории!$B$5:$B$47,MATCH(C987,Категории!$A$5:$A$47,0)),"?"))</f>
        <v/>
      </c>
      <c r="L987" s="34" t="str">
        <f>IF(C987="","",IFERROR(INDEX(Категории!$C$5:$C$47,MATCH(C987,Категории!$A$5:$A$47,0)),"?"))</f>
        <v/>
      </c>
      <c r="M987" s="34" t="str">
        <f>IF(AND(A987="",B987="",C987="",D987=""),"",IF(A987="","! нет даты",IF(NOT(ISNUMBER(A987)),"! дата текстом",IF(YEAR(A987)&lt;&gt;Настройки!$B$4,"! другой год",IF(C987="","! нет категории",IF(K987="?","! категории нет в списке",IF(D987="","! нет суммы",IF(NOT(ISNUMBER(D987)),"! сумма текстом",IF(COUNTIFS($A$6:A987,A987,$C$6:C987,C987,$D$6:D987,D987,$B$6:B987,B987)&gt;1,"! возможен дубль","ok")))))))))</f>
        <v/>
      </c>
    </row>
    <row r="988" spans="1:13" ht="15" customHeight="1">
      <c r="A988" s="30"/>
      <c r="B988" s="31"/>
      <c r="C988" s="32"/>
      <c r="D988" s="33"/>
      <c r="E988" s="32"/>
      <c r="F988" s="32"/>
      <c r="G988" s="32"/>
      <c r="H988" s="32"/>
      <c r="I988" s="31"/>
      <c r="J988" s="34" t="str">
        <f>IF(ISNUMBER(A988),INDEX(Настройки!$K$8:$K$19,MONTH(A988))&amp;" "&amp;YEAR(A988),"")</f>
        <v/>
      </c>
      <c r="K988" s="35" t="str">
        <f>IF(C988="","",IFERROR(INDEX(Категории!$B$5:$B$47,MATCH(C988,Категории!$A$5:$A$47,0)),"?"))</f>
        <v/>
      </c>
      <c r="L988" s="34" t="str">
        <f>IF(C988="","",IFERROR(INDEX(Категории!$C$5:$C$47,MATCH(C988,Категории!$A$5:$A$47,0)),"?"))</f>
        <v/>
      </c>
      <c r="M988" s="34" t="str">
        <f>IF(AND(A988="",B988="",C988="",D988=""),"",IF(A988="","! нет даты",IF(NOT(ISNUMBER(A988)),"! дата текстом",IF(YEAR(A988)&lt;&gt;Настройки!$B$4,"! другой год",IF(C988="","! нет категории",IF(K988="?","! категории нет в списке",IF(D988="","! нет суммы",IF(NOT(ISNUMBER(D988)),"! сумма текстом",IF(COUNTIFS($A$6:A988,A988,$C$6:C988,C988,$D$6:D988,D988,$B$6:B988,B988)&gt;1,"! возможен дубль","ok")))))))))</f>
        <v/>
      </c>
    </row>
    <row r="989" spans="1:13" ht="15" customHeight="1">
      <c r="A989" s="30"/>
      <c r="B989" s="31"/>
      <c r="C989" s="32"/>
      <c r="D989" s="33"/>
      <c r="E989" s="32"/>
      <c r="F989" s="32"/>
      <c r="G989" s="32"/>
      <c r="H989" s="32"/>
      <c r="I989" s="31"/>
      <c r="J989" s="34" t="str">
        <f>IF(ISNUMBER(A989),INDEX(Настройки!$K$8:$K$19,MONTH(A989))&amp;" "&amp;YEAR(A989),"")</f>
        <v/>
      </c>
      <c r="K989" s="35" t="str">
        <f>IF(C989="","",IFERROR(INDEX(Категории!$B$5:$B$47,MATCH(C989,Категории!$A$5:$A$47,0)),"?"))</f>
        <v/>
      </c>
      <c r="L989" s="34" t="str">
        <f>IF(C989="","",IFERROR(INDEX(Категории!$C$5:$C$47,MATCH(C989,Категории!$A$5:$A$47,0)),"?"))</f>
        <v/>
      </c>
      <c r="M989" s="34" t="str">
        <f>IF(AND(A989="",B989="",C989="",D989=""),"",IF(A989="","! нет даты",IF(NOT(ISNUMBER(A989)),"! дата текстом",IF(YEAR(A989)&lt;&gt;Настройки!$B$4,"! другой год",IF(C989="","! нет категории",IF(K989="?","! категории нет в списке",IF(D989="","! нет суммы",IF(NOT(ISNUMBER(D989)),"! сумма текстом",IF(COUNTIFS($A$6:A989,A989,$C$6:C989,C989,$D$6:D989,D989,$B$6:B989,B989)&gt;1,"! возможен дубль","ok")))))))))</f>
        <v/>
      </c>
    </row>
    <row r="990" spans="1:13" ht="15" customHeight="1">
      <c r="A990" s="30"/>
      <c r="B990" s="31"/>
      <c r="C990" s="32"/>
      <c r="D990" s="33"/>
      <c r="E990" s="32"/>
      <c r="F990" s="32"/>
      <c r="G990" s="32"/>
      <c r="H990" s="32"/>
      <c r="I990" s="31"/>
      <c r="J990" s="34" t="str">
        <f>IF(ISNUMBER(A990),INDEX(Настройки!$K$8:$K$19,MONTH(A990))&amp;" "&amp;YEAR(A990),"")</f>
        <v/>
      </c>
      <c r="K990" s="35" t="str">
        <f>IF(C990="","",IFERROR(INDEX(Категории!$B$5:$B$47,MATCH(C990,Категории!$A$5:$A$47,0)),"?"))</f>
        <v/>
      </c>
      <c r="L990" s="34" t="str">
        <f>IF(C990="","",IFERROR(INDEX(Категории!$C$5:$C$47,MATCH(C990,Категории!$A$5:$A$47,0)),"?"))</f>
        <v/>
      </c>
      <c r="M990" s="34" t="str">
        <f>IF(AND(A990="",B990="",C990="",D990=""),"",IF(A990="","! нет даты",IF(NOT(ISNUMBER(A990)),"! дата текстом",IF(YEAR(A990)&lt;&gt;Настройки!$B$4,"! другой год",IF(C990="","! нет категории",IF(K990="?","! категории нет в списке",IF(D990="","! нет суммы",IF(NOT(ISNUMBER(D990)),"! сумма текстом",IF(COUNTIFS($A$6:A990,A990,$C$6:C990,C990,$D$6:D990,D990,$B$6:B990,B990)&gt;1,"! возможен дубль","ok")))))))))</f>
        <v/>
      </c>
    </row>
    <row r="991" spans="1:13" ht="15" customHeight="1">
      <c r="A991" s="30"/>
      <c r="B991" s="31"/>
      <c r="C991" s="32"/>
      <c r="D991" s="33"/>
      <c r="E991" s="32"/>
      <c r="F991" s="32"/>
      <c r="G991" s="32"/>
      <c r="H991" s="32"/>
      <c r="I991" s="31"/>
      <c r="J991" s="34" t="str">
        <f>IF(ISNUMBER(A991),INDEX(Настройки!$K$8:$K$19,MONTH(A991))&amp;" "&amp;YEAR(A991),"")</f>
        <v/>
      </c>
      <c r="K991" s="35" t="str">
        <f>IF(C991="","",IFERROR(INDEX(Категории!$B$5:$B$47,MATCH(C991,Категории!$A$5:$A$47,0)),"?"))</f>
        <v/>
      </c>
      <c r="L991" s="34" t="str">
        <f>IF(C991="","",IFERROR(INDEX(Категории!$C$5:$C$47,MATCH(C991,Категории!$A$5:$A$47,0)),"?"))</f>
        <v/>
      </c>
      <c r="M991" s="34" t="str">
        <f>IF(AND(A991="",B991="",C991="",D991=""),"",IF(A991="","! нет даты",IF(NOT(ISNUMBER(A991)),"! дата текстом",IF(YEAR(A991)&lt;&gt;Настройки!$B$4,"! другой год",IF(C991="","! нет категории",IF(K991="?","! категории нет в списке",IF(D991="","! нет суммы",IF(NOT(ISNUMBER(D991)),"! сумма текстом",IF(COUNTIFS($A$6:A991,A991,$C$6:C991,C991,$D$6:D991,D991,$B$6:B991,B991)&gt;1,"! возможен дубль","ok")))))))))</f>
        <v/>
      </c>
    </row>
    <row r="992" spans="1:13" ht="15" customHeight="1">
      <c r="A992" s="30"/>
      <c r="B992" s="31"/>
      <c r="C992" s="32"/>
      <c r="D992" s="33"/>
      <c r="E992" s="32"/>
      <c r="F992" s="32"/>
      <c r="G992" s="32"/>
      <c r="H992" s="32"/>
      <c r="I992" s="31"/>
      <c r="J992" s="34" t="str">
        <f>IF(ISNUMBER(A992),INDEX(Настройки!$K$8:$K$19,MONTH(A992))&amp;" "&amp;YEAR(A992),"")</f>
        <v/>
      </c>
      <c r="K992" s="35" t="str">
        <f>IF(C992="","",IFERROR(INDEX(Категории!$B$5:$B$47,MATCH(C992,Категории!$A$5:$A$47,0)),"?"))</f>
        <v/>
      </c>
      <c r="L992" s="34" t="str">
        <f>IF(C992="","",IFERROR(INDEX(Категории!$C$5:$C$47,MATCH(C992,Категории!$A$5:$A$47,0)),"?"))</f>
        <v/>
      </c>
      <c r="M992" s="34" t="str">
        <f>IF(AND(A992="",B992="",C992="",D992=""),"",IF(A992="","! нет даты",IF(NOT(ISNUMBER(A992)),"! дата текстом",IF(YEAR(A992)&lt;&gt;Настройки!$B$4,"! другой год",IF(C992="","! нет категории",IF(K992="?","! категории нет в списке",IF(D992="","! нет суммы",IF(NOT(ISNUMBER(D992)),"! сумма текстом",IF(COUNTIFS($A$6:A992,A992,$C$6:C992,C992,$D$6:D992,D992,$B$6:B992,B992)&gt;1,"! возможен дубль","ok")))))))))</f>
        <v/>
      </c>
    </row>
    <row r="993" spans="1:13" ht="15" customHeight="1">
      <c r="A993" s="30"/>
      <c r="B993" s="31"/>
      <c r="C993" s="32"/>
      <c r="D993" s="33"/>
      <c r="E993" s="32"/>
      <c r="F993" s="32"/>
      <c r="G993" s="32"/>
      <c r="H993" s="32"/>
      <c r="I993" s="31"/>
      <c r="J993" s="34" t="str">
        <f>IF(ISNUMBER(A993),INDEX(Настройки!$K$8:$K$19,MONTH(A993))&amp;" "&amp;YEAR(A993),"")</f>
        <v/>
      </c>
      <c r="K993" s="35" t="str">
        <f>IF(C993="","",IFERROR(INDEX(Категории!$B$5:$B$47,MATCH(C993,Категории!$A$5:$A$47,0)),"?"))</f>
        <v/>
      </c>
      <c r="L993" s="34" t="str">
        <f>IF(C993="","",IFERROR(INDEX(Категории!$C$5:$C$47,MATCH(C993,Категории!$A$5:$A$47,0)),"?"))</f>
        <v/>
      </c>
      <c r="M993" s="34" t="str">
        <f>IF(AND(A993="",B993="",C993="",D993=""),"",IF(A993="","! нет даты",IF(NOT(ISNUMBER(A993)),"! дата текстом",IF(YEAR(A993)&lt;&gt;Настройки!$B$4,"! другой год",IF(C993="","! нет категории",IF(K993="?","! категории нет в списке",IF(D993="","! нет суммы",IF(NOT(ISNUMBER(D993)),"! сумма текстом",IF(COUNTIFS($A$6:A993,A993,$C$6:C993,C993,$D$6:D993,D993,$B$6:B993,B993)&gt;1,"! возможен дубль","ok")))))))))</f>
        <v/>
      </c>
    </row>
    <row r="994" spans="1:13" ht="15" customHeight="1">
      <c r="A994" s="30"/>
      <c r="B994" s="31"/>
      <c r="C994" s="32"/>
      <c r="D994" s="33"/>
      <c r="E994" s="32"/>
      <c r="F994" s="32"/>
      <c r="G994" s="32"/>
      <c r="H994" s="32"/>
      <c r="I994" s="31"/>
      <c r="J994" s="34" t="str">
        <f>IF(ISNUMBER(A994),INDEX(Настройки!$K$8:$K$19,MONTH(A994))&amp;" "&amp;YEAR(A994),"")</f>
        <v/>
      </c>
      <c r="K994" s="35" t="str">
        <f>IF(C994="","",IFERROR(INDEX(Категории!$B$5:$B$47,MATCH(C994,Категории!$A$5:$A$47,0)),"?"))</f>
        <v/>
      </c>
      <c r="L994" s="34" t="str">
        <f>IF(C994="","",IFERROR(INDEX(Категории!$C$5:$C$47,MATCH(C994,Категории!$A$5:$A$47,0)),"?"))</f>
        <v/>
      </c>
      <c r="M994" s="34" t="str">
        <f>IF(AND(A994="",B994="",C994="",D994=""),"",IF(A994="","! нет даты",IF(NOT(ISNUMBER(A994)),"! дата текстом",IF(YEAR(A994)&lt;&gt;Настройки!$B$4,"! другой год",IF(C994="","! нет категории",IF(K994="?","! категории нет в списке",IF(D994="","! нет суммы",IF(NOT(ISNUMBER(D994)),"! сумма текстом",IF(COUNTIFS($A$6:A994,A994,$C$6:C994,C994,$D$6:D994,D994,$B$6:B994,B994)&gt;1,"! возможен дубль","ok")))))))))</f>
        <v/>
      </c>
    </row>
    <row r="995" spans="1:13" ht="15" customHeight="1">
      <c r="A995" s="30"/>
      <c r="B995" s="31"/>
      <c r="C995" s="32"/>
      <c r="D995" s="33"/>
      <c r="E995" s="32"/>
      <c r="F995" s="32"/>
      <c r="G995" s="32"/>
      <c r="H995" s="32"/>
      <c r="I995" s="31"/>
      <c r="J995" s="34" t="str">
        <f>IF(ISNUMBER(A995),INDEX(Настройки!$K$8:$K$19,MONTH(A995))&amp;" "&amp;YEAR(A995),"")</f>
        <v/>
      </c>
      <c r="K995" s="35" t="str">
        <f>IF(C995="","",IFERROR(INDEX(Категории!$B$5:$B$47,MATCH(C995,Категории!$A$5:$A$47,0)),"?"))</f>
        <v/>
      </c>
      <c r="L995" s="34" t="str">
        <f>IF(C995="","",IFERROR(INDEX(Категории!$C$5:$C$47,MATCH(C995,Категории!$A$5:$A$47,0)),"?"))</f>
        <v/>
      </c>
      <c r="M995" s="34" t="str">
        <f>IF(AND(A995="",B995="",C995="",D995=""),"",IF(A995="","! нет даты",IF(NOT(ISNUMBER(A995)),"! дата текстом",IF(YEAR(A995)&lt;&gt;Настройки!$B$4,"! другой год",IF(C995="","! нет категории",IF(K995="?","! категории нет в списке",IF(D995="","! нет суммы",IF(NOT(ISNUMBER(D995)),"! сумма текстом",IF(COUNTIFS($A$6:A995,A995,$C$6:C995,C995,$D$6:D995,D995,$B$6:B995,B995)&gt;1,"! возможен дубль","ok")))))))))</f>
        <v/>
      </c>
    </row>
    <row r="996" spans="1:13" ht="15" customHeight="1">
      <c r="A996" s="30"/>
      <c r="B996" s="31"/>
      <c r="C996" s="32"/>
      <c r="D996" s="33"/>
      <c r="E996" s="32"/>
      <c r="F996" s="32"/>
      <c r="G996" s="32"/>
      <c r="H996" s="32"/>
      <c r="I996" s="31"/>
      <c r="J996" s="34" t="str">
        <f>IF(ISNUMBER(A996),INDEX(Настройки!$K$8:$K$19,MONTH(A996))&amp;" "&amp;YEAR(A996),"")</f>
        <v/>
      </c>
      <c r="K996" s="35" t="str">
        <f>IF(C996="","",IFERROR(INDEX(Категории!$B$5:$B$47,MATCH(C996,Категории!$A$5:$A$47,0)),"?"))</f>
        <v/>
      </c>
      <c r="L996" s="34" t="str">
        <f>IF(C996="","",IFERROR(INDEX(Категории!$C$5:$C$47,MATCH(C996,Категории!$A$5:$A$47,0)),"?"))</f>
        <v/>
      </c>
      <c r="M996" s="34" t="str">
        <f>IF(AND(A996="",B996="",C996="",D996=""),"",IF(A996="","! нет даты",IF(NOT(ISNUMBER(A996)),"! дата текстом",IF(YEAR(A996)&lt;&gt;Настройки!$B$4,"! другой год",IF(C996="","! нет категории",IF(K996="?","! категории нет в списке",IF(D996="","! нет суммы",IF(NOT(ISNUMBER(D996)),"! сумма текстом",IF(COUNTIFS($A$6:A996,A996,$C$6:C996,C996,$D$6:D996,D996,$B$6:B996,B996)&gt;1,"! возможен дубль","ok")))))))))</f>
        <v/>
      </c>
    </row>
    <row r="997" spans="1:13" ht="15" customHeight="1">
      <c r="A997" s="30"/>
      <c r="B997" s="31"/>
      <c r="C997" s="32"/>
      <c r="D997" s="33"/>
      <c r="E997" s="32"/>
      <c r="F997" s="32"/>
      <c r="G997" s="32"/>
      <c r="H997" s="32"/>
      <c r="I997" s="31"/>
      <c r="J997" s="34" t="str">
        <f>IF(ISNUMBER(A997),INDEX(Настройки!$K$8:$K$19,MONTH(A997))&amp;" "&amp;YEAR(A997),"")</f>
        <v/>
      </c>
      <c r="K997" s="35" t="str">
        <f>IF(C997="","",IFERROR(INDEX(Категории!$B$5:$B$47,MATCH(C997,Категории!$A$5:$A$47,0)),"?"))</f>
        <v/>
      </c>
      <c r="L997" s="34" t="str">
        <f>IF(C997="","",IFERROR(INDEX(Категории!$C$5:$C$47,MATCH(C997,Категории!$A$5:$A$47,0)),"?"))</f>
        <v/>
      </c>
      <c r="M997" s="34" t="str">
        <f>IF(AND(A997="",B997="",C997="",D997=""),"",IF(A997="","! нет даты",IF(NOT(ISNUMBER(A997)),"! дата текстом",IF(YEAR(A997)&lt;&gt;Настройки!$B$4,"! другой год",IF(C997="","! нет категории",IF(K997="?","! категории нет в списке",IF(D997="","! нет суммы",IF(NOT(ISNUMBER(D997)),"! сумма текстом",IF(COUNTIFS($A$6:A997,A997,$C$6:C997,C997,$D$6:D997,D997,$B$6:B997,B997)&gt;1,"! возможен дубль","ok")))))))))</f>
        <v/>
      </c>
    </row>
    <row r="998" spans="1:13" ht="15" customHeight="1">
      <c r="A998" s="30"/>
      <c r="B998" s="31"/>
      <c r="C998" s="32"/>
      <c r="D998" s="33"/>
      <c r="E998" s="32"/>
      <c r="F998" s="32"/>
      <c r="G998" s="32"/>
      <c r="H998" s="32"/>
      <c r="I998" s="31"/>
      <c r="J998" s="34" t="str">
        <f>IF(ISNUMBER(A998),INDEX(Настройки!$K$8:$K$19,MONTH(A998))&amp;" "&amp;YEAR(A998),"")</f>
        <v/>
      </c>
      <c r="K998" s="35" t="str">
        <f>IF(C998="","",IFERROR(INDEX(Категории!$B$5:$B$47,MATCH(C998,Категории!$A$5:$A$47,0)),"?"))</f>
        <v/>
      </c>
      <c r="L998" s="34" t="str">
        <f>IF(C998="","",IFERROR(INDEX(Категории!$C$5:$C$47,MATCH(C998,Категории!$A$5:$A$47,0)),"?"))</f>
        <v/>
      </c>
      <c r="M998" s="34" t="str">
        <f>IF(AND(A998="",B998="",C998="",D998=""),"",IF(A998="","! нет даты",IF(NOT(ISNUMBER(A998)),"! дата текстом",IF(YEAR(A998)&lt;&gt;Настройки!$B$4,"! другой год",IF(C998="","! нет категории",IF(K998="?","! категории нет в списке",IF(D998="","! нет суммы",IF(NOT(ISNUMBER(D998)),"! сумма текстом",IF(COUNTIFS($A$6:A998,A998,$C$6:C998,C998,$D$6:D998,D998,$B$6:B998,B998)&gt;1,"! возможен дубль","ok")))))))))</f>
        <v/>
      </c>
    </row>
    <row r="999" spans="1:13" ht="15" customHeight="1">
      <c r="A999" s="30"/>
      <c r="B999" s="31"/>
      <c r="C999" s="32"/>
      <c r="D999" s="33"/>
      <c r="E999" s="32"/>
      <c r="F999" s="32"/>
      <c r="G999" s="32"/>
      <c r="H999" s="32"/>
      <c r="I999" s="31"/>
      <c r="J999" s="34" t="str">
        <f>IF(ISNUMBER(A999),INDEX(Настройки!$K$8:$K$19,MONTH(A999))&amp;" "&amp;YEAR(A999),"")</f>
        <v/>
      </c>
      <c r="K999" s="35" t="str">
        <f>IF(C999="","",IFERROR(INDEX(Категории!$B$5:$B$47,MATCH(C999,Категории!$A$5:$A$47,0)),"?"))</f>
        <v/>
      </c>
      <c r="L999" s="34" t="str">
        <f>IF(C999="","",IFERROR(INDEX(Категории!$C$5:$C$47,MATCH(C999,Категории!$A$5:$A$47,0)),"?"))</f>
        <v/>
      </c>
      <c r="M999" s="34" t="str">
        <f>IF(AND(A999="",B999="",C999="",D999=""),"",IF(A999="","! нет даты",IF(NOT(ISNUMBER(A999)),"! дата текстом",IF(YEAR(A999)&lt;&gt;Настройки!$B$4,"! другой год",IF(C999="","! нет категории",IF(K999="?","! категории нет в списке",IF(D999="","! нет суммы",IF(NOT(ISNUMBER(D999)),"! сумма текстом",IF(COUNTIFS($A$6:A999,A999,$C$6:C999,C999,$D$6:D999,D999,$B$6:B999,B999)&gt;1,"! возможен дубль","ok")))))))))</f>
        <v/>
      </c>
    </row>
    <row r="1000" spans="1:13" ht="15" customHeight="1">
      <c r="A1000" s="30"/>
      <c r="B1000" s="31"/>
      <c r="C1000" s="32"/>
      <c r="D1000" s="33"/>
      <c r="E1000" s="32"/>
      <c r="F1000" s="32"/>
      <c r="G1000" s="32"/>
      <c r="H1000" s="32"/>
      <c r="I1000" s="31"/>
      <c r="J1000" s="34" t="str">
        <f>IF(ISNUMBER(A1000),INDEX(Настройки!$K$8:$K$19,MONTH(A1000))&amp;" "&amp;YEAR(A1000),"")</f>
        <v/>
      </c>
      <c r="K1000" s="35" t="str">
        <f>IF(C1000="","",IFERROR(INDEX(Категории!$B$5:$B$47,MATCH(C1000,Категории!$A$5:$A$47,0)),"?"))</f>
        <v/>
      </c>
      <c r="L1000" s="34" t="str">
        <f>IF(C1000="","",IFERROR(INDEX(Категории!$C$5:$C$47,MATCH(C1000,Категории!$A$5:$A$47,0)),"?"))</f>
        <v/>
      </c>
      <c r="M1000" s="34" t="str">
        <f>IF(AND(A1000="",B1000="",C1000="",D1000=""),"",IF(A1000="","! нет даты",IF(NOT(ISNUMBER(A1000)),"! дата текстом",IF(YEAR(A1000)&lt;&gt;Настройки!$B$4,"! другой год",IF(C1000="","! нет категории",IF(K1000="?","! категории нет в списке",IF(D1000="","! нет суммы",IF(NOT(ISNUMBER(D1000)),"! сумма текстом",IF(COUNTIFS($A$6:A1000,A1000,$C$6:C1000,C1000,$D$6:D1000,D1000,$B$6:B1000,B1000)&gt;1,"! возможен дубль","ok")))))))))</f>
        <v/>
      </c>
    </row>
    <row r="1001" spans="1:13" ht="15" customHeight="1">
      <c r="A1001" s="30"/>
      <c r="B1001" s="31"/>
      <c r="C1001" s="32"/>
      <c r="D1001" s="33"/>
      <c r="E1001" s="32"/>
      <c r="F1001" s="32"/>
      <c r="G1001" s="32"/>
      <c r="H1001" s="32"/>
      <c r="I1001" s="31"/>
      <c r="J1001" s="34" t="str">
        <f>IF(ISNUMBER(A1001),INDEX(Настройки!$K$8:$K$19,MONTH(A1001))&amp;" "&amp;YEAR(A1001),"")</f>
        <v/>
      </c>
      <c r="K1001" s="35" t="str">
        <f>IF(C1001="","",IFERROR(INDEX(Категории!$B$5:$B$47,MATCH(C1001,Категории!$A$5:$A$47,0)),"?"))</f>
        <v/>
      </c>
      <c r="L1001" s="34" t="str">
        <f>IF(C1001="","",IFERROR(INDEX(Категории!$C$5:$C$47,MATCH(C1001,Категории!$A$5:$A$47,0)),"?"))</f>
        <v/>
      </c>
      <c r="M1001" s="34" t="str">
        <f>IF(AND(A1001="",B1001="",C1001="",D1001=""),"",IF(A1001="","! нет даты",IF(NOT(ISNUMBER(A1001)),"! дата текстом",IF(YEAR(A1001)&lt;&gt;Настройки!$B$4,"! другой год",IF(C1001="","! нет категории",IF(K1001="?","! категории нет в списке",IF(D1001="","! нет суммы",IF(NOT(ISNUMBER(D1001)),"! сумма текстом",IF(COUNTIFS($A$6:A1001,A1001,$C$6:C1001,C1001,$D$6:D1001,D1001,$B$6:B1001,B1001)&gt;1,"! возможен дубль","ok")))))))))</f>
        <v/>
      </c>
    </row>
    <row r="1002" spans="1:13" ht="15" customHeight="1">
      <c r="A1002" s="30"/>
      <c r="B1002" s="31"/>
      <c r="C1002" s="32"/>
      <c r="D1002" s="33"/>
      <c r="E1002" s="32"/>
      <c r="F1002" s="32"/>
      <c r="G1002" s="32"/>
      <c r="H1002" s="32"/>
      <c r="I1002" s="31"/>
      <c r="J1002" s="34" t="str">
        <f>IF(ISNUMBER(A1002),INDEX(Настройки!$K$8:$K$19,MONTH(A1002))&amp;" "&amp;YEAR(A1002),"")</f>
        <v/>
      </c>
      <c r="K1002" s="35" t="str">
        <f>IF(C1002="","",IFERROR(INDEX(Категории!$B$5:$B$47,MATCH(C1002,Категории!$A$5:$A$47,0)),"?"))</f>
        <v/>
      </c>
      <c r="L1002" s="34" t="str">
        <f>IF(C1002="","",IFERROR(INDEX(Категории!$C$5:$C$47,MATCH(C1002,Категории!$A$5:$A$47,0)),"?"))</f>
        <v/>
      </c>
      <c r="M1002" s="34" t="str">
        <f>IF(AND(A1002="",B1002="",C1002="",D1002=""),"",IF(A1002="","! нет даты",IF(NOT(ISNUMBER(A1002)),"! дата текстом",IF(YEAR(A1002)&lt;&gt;Настройки!$B$4,"! другой год",IF(C1002="","! нет категории",IF(K1002="?","! категории нет в списке",IF(D1002="","! нет суммы",IF(NOT(ISNUMBER(D1002)),"! сумма текстом",IF(COUNTIFS($A$6:A1002,A1002,$C$6:C1002,C1002,$D$6:D1002,D1002,$B$6:B1002,B1002)&gt;1,"! возможен дубль","ok")))))))))</f>
        <v/>
      </c>
    </row>
    <row r="1003" spans="1:13" ht="15" customHeight="1">
      <c r="A1003" s="30"/>
      <c r="B1003" s="31"/>
      <c r="C1003" s="32"/>
      <c r="D1003" s="33"/>
      <c r="E1003" s="32"/>
      <c r="F1003" s="32"/>
      <c r="G1003" s="32"/>
      <c r="H1003" s="32"/>
      <c r="I1003" s="31"/>
      <c r="J1003" s="34" t="str">
        <f>IF(ISNUMBER(A1003),INDEX(Настройки!$K$8:$K$19,MONTH(A1003))&amp;" "&amp;YEAR(A1003),"")</f>
        <v/>
      </c>
      <c r="K1003" s="35" t="str">
        <f>IF(C1003="","",IFERROR(INDEX(Категории!$B$5:$B$47,MATCH(C1003,Категории!$A$5:$A$47,0)),"?"))</f>
        <v/>
      </c>
      <c r="L1003" s="34" t="str">
        <f>IF(C1003="","",IFERROR(INDEX(Категории!$C$5:$C$47,MATCH(C1003,Категории!$A$5:$A$47,0)),"?"))</f>
        <v/>
      </c>
      <c r="M1003" s="34" t="str">
        <f>IF(AND(A1003="",B1003="",C1003="",D1003=""),"",IF(A1003="","! нет даты",IF(NOT(ISNUMBER(A1003)),"! дата текстом",IF(YEAR(A1003)&lt;&gt;Настройки!$B$4,"! другой год",IF(C1003="","! нет категории",IF(K1003="?","! категории нет в списке",IF(D1003="","! нет суммы",IF(NOT(ISNUMBER(D1003)),"! сумма текстом",IF(COUNTIFS($A$6:A1003,A1003,$C$6:C1003,C1003,$D$6:D1003,D1003,$B$6:B1003,B1003)&gt;1,"! возможен дубль","ok")))))))))</f>
        <v/>
      </c>
    </row>
    <row r="1004" spans="1:13" ht="15" customHeight="1">
      <c r="A1004" s="30"/>
      <c r="B1004" s="31"/>
      <c r="C1004" s="32"/>
      <c r="D1004" s="33"/>
      <c r="E1004" s="32"/>
      <c r="F1004" s="32"/>
      <c r="G1004" s="32"/>
      <c r="H1004" s="32"/>
      <c r="I1004" s="31"/>
      <c r="J1004" s="34" t="str">
        <f>IF(ISNUMBER(A1004),INDEX(Настройки!$K$8:$K$19,MONTH(A1004))&amp;" "&amp;YEAR(A1004),"")</f>
        <v/>
      </c>
      <c r="K1004" s="35" t="str">
        <f>IF(C1004="","",IFERROR(INDEX(Категории!$B$5:$B$47,MATCH(C1004,Категории!$A$5:$A$47,0)),"?"))</f>
        <v/>
      </c>
      <c r="L1004" s="34" t="str">
        <f>IF(C1004="","",IFERROR(INDEX(Категории!$C$5:$C$47,MATCH(C1004,Категории!$A$5:$A$47,0)),"?"))</f>
        <v/>
      </c>
      <c r="M1004" s="34" t="str">
        <f>IF(AND(A1004="",B1004="",C1004="",D1004=""),"",IF(A1004="","! нет даты",IF(NOT(ISNUMBER(A1004)),"! дата текстом",IF(YEAR(A1004)&lt;&gt;Настройки!$B$4,"! другой год",IF(C1004="","! нет категории",IF(K1004="?","! категории нет в списке",IF(D1004="","! нет суммы",IF(NOT(ISNUMBER(D1004)),"! сумма текстом",IF(COUNTIFS($A$6:A1004,A1004,$C$6:C1004,C1004,$D$6:D1004,D1004,$B$6:B1004,B1004)&gt;1,"! возможен дубль","ok")))))))))</f>
        <v/>
      </c>
    </row>
    <row r="1005" spans="1:13" ht="15" customHeight="1">
      <c r="A1005" s="30"/>
      <c r="B1005" s="31"/>
      <c r="C1005" s="32"/>
      <c r="D1005" s="33"/>
      <c r="E1005" s="32"/>
      <c r="F1005" s="32"/>
      <c r="G1005" s="32"/>
      <c r="H1005" s="32"/>
      <c r="I1005" s="31"/>
      <c r="J1005" s="34" t="str">
        <f>IF(ISNUMBER(A1005),INDEX(Настройки!$K$8:$K$19,MONTH(A1005))&amp;" "&amp;YEAR(A1005),"")</f>
        <v/>
      </c>
      <c r="K1005" s="35" t="str">
        <f>IF(C1005="","",IFERROR(INDEX(Категории!$B$5:$B$47,MATCH(C1005,Категории!$A$5:$A$47,0)),"?"))</f>
        <v/>
      </c>
      <c r="L1005" s="34" t="str">
        <f>IF(C1005="","",IFERROR(INDEX(Категории!$C$5:$C$47,MATCH(C1005,Категории!$A$5:$A$47,0)),"?"))</f>
        <v/>
      </c>
      <c r="M1005" s="34" t="str">
        <f>IF(AND(A1005="",B1005="",C1005="",D1005=""),"",IF(A1005="","! нет даты",IF(NOT(ISNUMBER(A1005)),"! дата текстом",IF(YEAR(A1005)&lt;&gt;Настройки!$B$4,"! другой год",IF(C1005="","! нет категории",IF(K1005="?","! категории нет в списке",IF(D1005="","! нет суммы",IF(NOT(ISNUMBER(D1005)),"! сумма текстом",IF(COUNTIFS($A$6:A1005,A1005,$C$6:C1005,C1005,$D$6:D1005,D1005,$B$6:B1005,B1005)&gt;1,"! возможен дубль","ok")))))))))</f>
        <v/>
      </c>
    </row>
    <row r="1006" spans="1:13" ht="15" customHeight="1">
      <c r="A1006" s="30"/>
      <c r="B1006" s="31"/>
      <c r="C1006" s="32"/>
      <c r="D1006" s="33"/>
      <c r="E1006" s="32"/>
      <c r="F1006" s="32"/>
      <c r="G1006" s="32"/>
      <c r="H1006" s="32"/>
      <c r="I1006" s="31"/>
      <c r="J1006" s="34" t="str">
        <f>IF(ISNUMBER(A1006),INDEX(Настройки!$K$8:$K$19,MONTH(A1006))&amp;" "&amp;YEAR(A1006),"")</f>
        <v/>
      </c>
      <c r="K1006" s="35" t="str">
        <f>IF(C1006="","",IFERROR(INDEX(Категории!$B$5:$B$47,MATCH(C1006,Категории!$A$5:$A$47,0)),"?"))</f>
        <v/>
      </c>
      <c r="L1006" s="34" t="str">
        <f>IF(C1006="","",IFERROR(INDEX(Категории!$C$5:$C$47,MATCH(C1006,Категории!$A$5:$A$47,0)),"?"))</f>
        <v/>
      </c>
      <c r="M1006" s="34" t="str">
        <f>IF(AND(A1006="",B1006="",C1006="",D1006=""),"",IF(A1006="","! нет даты",IF(NOT(ISNUMBER(A1006)),"! дата текстом",IF(YEAR(A1006)&lt;&gt;Настройки!$B$4,"! другой год",IF(C1006="","! нет категории",IF(K1006="?","! категории нет в списке",IF(D1006="","! нет суммы",IF(NOT(ISNUMBER(D1006)),"! сумма текстом",IF(COUNTIFS($A$6:A1006,A1006,$C$6:C1006,C1006,$D$6:D1006,D1006,$B$6:B1006,B1006)&gt;1,"! возможен дубль","ok")))))))))</f>
        <v/>
      </c>
    </row>
    <row r="1007" spans="1:13" ht="15" customHeight="1">
      <c r="A1007" s="30"/>
      <c r="B1007" s="31"/>
      <c r="C1007" s="32"/>
      <c r="D1007" s="33"/>
      <c r="E1007" s="32"/>
      <c r="F1007" s="32"/>
      <c r="G1007" s="32"/>
      <c r="H1007" s="32"/>
      <c r="I1007" s="31"/>
      <c r="J1007" s="34" t="str">
        <f>IF(ISNUMBER(A1007),INDEX(Настройки!$K$8:$K$19,MONTH(A1007))&amp;" "&amp;YEAR(A1007),"")</f>
        <v/>
      </c>
      <c r="K1007" s="35" t="str">
        <f>IF(C1007="","",IFERROR(INDEX(Категории!$B$5:$B$47,MATCH(C1007,Категории!$A$5:$A$47,0)),"?"))</f>
        <v/>
      </c>
      <c r="L1007" s="34" t="str">
        <f>IF(C1007="","",IFERROR(INDEX(Категории!$C$5:$C$47,MATCH(C1007,Категории!$A$5:$A$47,0)),"?"))</f>
        <v/>
      </c>
      <c r="M1007" s="34" t="str">
        <f>IF(AND(A1007="",B1007="",C1007="",D1007=""),"",IF(A1007="","! нет даты",IF(NOT(ISNUMBER(A1007)),"! дата текстом",IF(YEAR(A1007)&lt;&gt;Настройки!$B$4,"! другой год",IF(C1007="","! нет категории",IF(K1007="?","! категории нет в списке",IF(D1007="","! нет суммы",IF(NOT(ISNUMBER(D1007)),"! сумма текстом",IF(COUNTIFS($A$6:A1007,A1007,$C$6:C1007,C1007,$D$6:D1007,D1007,$B$6:B1007,B1007)&gt;1,"! возможен дубль","ok")))))))))</f>
        <v/>
      </c>
    </row>
    <row r="1008" spans="1:13" ht="15" customHeight="1">
      <c r="A1008" s="30"/>
      <c r="B1008" s="31"/>
      <c r="C1008" s="32"/>
      <c r="D1008" s="33"/>
      <c r="E1008" s="32"/>
      <c r="F1008" s="32"/>
      <c r="G1008" s="32"/>
      <c r="H1008" s="32"/>
      <c r="I1008" s="31"/>
      <c r="J1008" s="34" t="str">
        <f>IF(ISNUMBER(A1008),INDEX(Настройки!$K$8:$K$19,MONTH(A1008))&amp;" "&amp;YEAR(A1008),"")</f>
        <v/>
      </c>
      <c r="K1008" s="35" t="str">
        <f>IF(C1008="","",IFERROR(INDEX(Категории!$B$5:$B$47,MATCH(C1008,Категории!$A$5:$A$47,0)),"?"))</f>
        <v/>
      </c>
      <c r="L1008" s="34" t="str">
        <f>IF(C1008="","",IFERROR(INDEX(Категории!$C$5:$C$47,MATCH(C1008,Категории!$A$5:$A$47,0)),"?"))</f>
        <v/>
      </c>
      <c r="M1008" s="34" t="str">
        <f>IF(AND(A1008="",B1008="",C1008="",D1008=""),"",IF(A1008="","! нет даты",IF(NOT(ISNUMBER(A1008)),"! дата текстом",IF(YEAR(A1008)&lt;&gt;Настройки!$B$4,"! другой год",IF(C1008="","! нет категории",IF(K1008="?","! категории нет в списке",IF(D1008="","! нет суммы",IF(NOT(ISNUMBER(D1008)),"! сумма текстом",IF(COUNTIFS($A$6:A1008,A1008,$C$6:C1008,C1008,$D$6:D1008,D1008,$B$6:B1008,B1008)&gt;1,"! возможен дубль","ok")))))))))</f>
        <v/>
      </c>
    </row>
    <row r="1009" spans="1:13" ht="15" customHeight="1">
      <c r="A1009" s="30"/>
      <c r="B1009" s="31"/>
      <c r="C1009" s="32"/>
      <c r="D1009" s="33"/>
      <c r="E1009" s="32"/>
      <c r="F1009" s="32"/>
      <c r="G1009" s="32"/>
      <c r="H1009" s="32"/>
      <c r="I1009" s="31"/>
      <c r="J1009" s="34" t="str">
        <f>IF(ISNUMBER(A1009),INDEX(Настройки!$K$8:$K$19,MONTH(A1009))&amp;" "&amp;YEAR(A1009),"")</f>
        <v/>
      </c>
      <c r="K1009" s="35" t="str">
        <f>IF(C1009="","",IFERROR(INDEX(Категории!$B$5:$B$47,MATCH(C1009,Категории!$A$5:$A$47,0)),"?"))</f>
        <v/>
      </c>
      <c r="L1009" s="34" t="str">
        <f>IF(C1009="","",IFERROR(INDEX(Категории!$C$5:$C$47,MATCH(C1009,Категории!$A$5:$A$47,0)),"?"))</f>
        <v/>
      </c>
      <c r="M1009" s="34" t="str">
        <f>IF(AND(A1009="",B1009="",C1009="",D1009=""),"",IF(A1009="","! нет даты",IF(NOT(ISNUMBER(A1009)),"! дата текстом",IF(YEAR(A1009)&lt;&gt;Настройки!$B$4,"! другой год",IF(C1009="","! нет категории",IF(K1009="?","! категории нет в списке",IF(D1009="","! нет суммы",IF(NOT(ISNUMBER(D1009)),"! сумма текстом",IF(COUNTIFS($A$6:A1009,A1009,$C$6:C1009,C1009,$D$6:D1009,D1009,$B$6:B1009,B1009)&gt;1,"! возможен дубль","ok")))))))))</f>
        <v/>
      </c>
    </row>
    <row r="1010" spans="1:13" ht="15" customHeight="1">
      <c r="A1010" s="30"/>
      <c r="B1010" s="31"/>
      <c r="C1010" s="32"/>
      <c r="D1010" s="33"/>
      <c r="E1010" s="32"/>
      <c r="F1010" s="32"/>
      <c r="G1010" s="32"/>
      <c r="H1010" s="32"/>
      <c r="I1010" s="31"/>
      <c r="J1010" s="34" t="str">
        <f>IF(ISNUMBER(A1010),INDEX(Настройки!$K$8:$K$19,MONTH(A1010))&amp;" "&amp;YEAR(A1010),"")</f>
        <v/>
      </c>
      <c r="K1010" s="35" t="str">
        <f>IF(C1010="","",IFERROR(INDEX(Категории!$B$5:$B$47,MATCH(C1010,Категории!$A$5:$A$47,0)),"?"))</f>
        <v/>
      </c>
      <c r="L1010" s="34" t="str">
        <f>IF(C1010="","",IFERROR(INDEX(Категории!$C$5:$C$47,MATCH(C1010,Категории!$A$5:$A$47,0)),"?"))</f>
        <v/>
      </c>
      <c r="M1010" s="34" t="str">
        <f>IF(AND(A1010="",B1010="",C1010="",D1010=""),"",IF(A1010="","! нет даты",IF(NOT(ISNUMBER(A1010)),"! дата текстом",IF(YEAR(A1010)&lt;&gt;Настройки!$B$4,"! другой год",IF(C1010="","! нет категории",IF(K1010="?","! категории нет в списке",IF(D1010="","! нет суммы",IF(NOT(ISNUMBER(D1010)),"! сумма текстом",IF(COUNTIFS($A$6:A1010,A1010,$C$6:C1010,C1010,$D$6:D1010,D1010,$B$6:B1010,B1010)&gt;1,"! возможен дубль","ok")))))))))</f>
        <v/>
      </c>
    </row>
    <row r="1011" spans="1:13" ht="15" customHeight="1">
      <c r="A1011" s="30"/>
      <c r="B1011" s="31"/>
      <c r="C1011" s="32"/>
      <c r="D1011" s="33"/>
      <c r="E1011" s="32"/>
      <c r="F1011" s="32"/>
      <c r="G1011" s="32"/>
      <c r="H1011" s="32"/>
      <c r="I1011" s="31"/>
      <c r="J1011" s="34" t="str">
        <f>IF(ISNUMBER(A1011),INDEX(Настройки!$K$8:$K$19,MONTH(A1011))&amp;" "&amp;YEAR(A1011),"")</f>
        <v/>
      </c>
      <c r="K1011" s="35" t="str">
        <f>IF(C1011="","",IFERROR(INDEX(Категории!$B$5:$B$47,MATCH(C1011,Категории!$A$5:$A$47,0)),"?"))</f>
        <v/>
      </c>
      <c r="L1011" s="34" t="str">
        <f>IF(C1011="","",IFERROR(INDEX(Категории!$C$5:$C$47,MATCH(C1011,Категории!$A$5:$A$47,0)),"?"))</f>
        <v/>
      </c>
      <c r="M1011" s="34" t="str">
        <f>IF(AND(A1011="",B1011="",C1011="",D1011=""),"",IF(A1011="","! нет даты",IF(NOT(ISNUMBER(A1011)),"! дата текстом",IF(YEAR(A1011)&lt;&gt;Настройки!$B$4,"! другой год",IF(C1011="","! нет категории",IF(K1011="?","! категории нет в списке",IF(D1011="","! нет суммы",IF(NOT(ISNUMBER(D1011)),"! сумма текстом",IF(COUNTIFS($A$6:A1011,A1011,$C$6:C1011,C1011,$D$6:D1011,D1011,$B$6:B1011,B1011)&gt;1,"! возможен дубль","ok")))))))))</f>
        <v/>
      </c>
    </row>
    <row r="1012" spans="1:13" ht="15" customHeight="1">
      <c r="A1012" s="30"/>
      <c r="B1012" s="31"/>
      <c r="C1012" s="32"/>
      <c r="D1012" s="33"/>
      <c r="E1012" s="32"/>
      <c r="F1012" s="32"/>
      <c r="G1012" s="32"/>
      <c r="H1012" s="32"/>
      <c r="I1012" s="31"/>
      <c r="J1012" s="34" t="str">
        <f>IF(ISNUMBER(A1012),INDEX(Настройки!$K$8:$K$19,MONTH(A1012))&amp;" "&amp;YEAR(A1012),"")</f>
        <v/>
      </c>
      <c r="K1012" s="35" t="str">
        <f>IF(C1012="","",IFERROR(INDEX(Категории!$B$5:$B$47,MATCH(C1012,Категории!$A$5:$A$47,0)),"?"))</f>
        <v/>
      </c>
      <c r="L1012" s="34" t="str">
        <f>IF(C1012="","",IFERROR(INDEX(Категории!$C$5:$C$47,MATCH(C1012,Категории!$A$5:$A$47,0)),"?"))</f>
        <v/>
      </c>
      <c r="M1012" s="34" t="str">
        <f>IF(AND(A1012="",B1012="",C1012="",D1012=""),"",IF(A1012="","! нет даты",IF(NOT(ISNUMBER(A1012)),"! дата текстом",IF(YEAR(A1012)&lt;&gt;Настройки!$B$4,"! другой год",IF(C1012="","! нет категории",IF(K1012="?","! категории нет в списке",IF(D1012="","! нет суммы",IF(NOT(ISNUMBER(D1012)),"! сумма текстом",IF(COUNTIFS($A$6:A1012,A1012,$C$6:C1012,C1012,$D$6:D1012,D1012,$B$6:B1012,B1012)&gt;1,"! возможен дубль","ok")))))))))</f>
        <v/>
      </c>
    </row>
    <row r="1013" spans="1:13" ht="15" customHeight="1">
      <c r="A1013" s="30"/>
      <c r="B1013" s="31"/>
      <c r="C1013" s="32"/>
      <c r="D1013" s="33"/>
      <c r="E1013" s="32"/>
      <c r="F1013" s="32"/>
      <c r="G1013" s="32"/>
      <c r="H1013" s="32"/>
      <c r="I1013" s="31"/>
      <c r="J1013" s="34" t="str">
        <f>IF(ISNUMBER(A1013),INDEX(Настройки!$K$8:$K$19,MONTH(A1013))&amp;" "&amp;YEAR(A1013),"")</f>
        <v/>
      </c>
      <c r="K1013" s="35" t="str">
        <f>IF(C1013="","",IFERROR(INDEX(Категории!$B$5:$B$47,MATCH(C1013,Категории!$A$5:$A$47,0)),"?"))</f>
        <v/>
      </c>
      <c r="L1013" s="34" t="str">
        <f>IF(C1013="","",IFERROR(INDEX(Категории!$C$5:$C$47,MATCH(C1013,Категории!$A$5:$A$47,0)),"?"))</f>
        <v/>
      </c>
      <c r="M1013" s="34" t="str">
        <f>IF(AND(A1013="",B1013="",C1013="",D1013=""),"",IF(A1013="","! нет даты",IF(NOT(ISNUMBER(A1013)),"! дата текстом",IF(YEAR(A1013)&lt;&gt;Настройки!$B$4,"! другой год",IF(C1013="","! нет категории",IF(K1013="?","! категории нет в списке",IF(D1013="","! нет суммы",IF(NOT(ISNUMBER(D1013)),"! сумма текстом",IF(COUNTIFS($A$6:A1013,A1013,$C$6:C1013,C1013,$D$6:D1013,D1013,$B$6:B1013,B1013)&gt;1,"! возможен дубль","ok")))))))))</f>
        <v/>
      </c>
    </row>
    <row r="1014" spans="1:13" ht="15" customHeight="1">
      <c r="A1014" s="30"/>
      <c r="B1014" s="31"/>
      <c r="C1014" s="32"/>
      <c r="D1014" s="33"/>
      <c r="E1014" s="32"/>
      <c r="F1014" s="32"/>
      <c r="G1014" s="32"/>
      <c r="H1014" s="32"/>
      <c r="I1014" s="31"/>
      <c r="J1014" s="34" t="str">
        <f>IF(ISNUMBER(A1014),INDEX(Настройки!$K$8:$K$19,MONTH(A1014))&amp;" "&amp;YEAR(A1014),"")</f>
        <v/>
      </c>
      <c r="K1014" s="35" t="str">
        <f>IF(C1014="","",IFERROR(INDEX(Категории!$B$5:$B$47,MATCH(C1014,Категории!$A$5:$A$47,0)),"?"))</f>
        <v/>
      </c>
      <c r="L1014" s="34" t="str">
        <f>IF(C1014="","",IFERROR(INDEX(Категории!$C$5:$C$47,MATCH(C1014,Категории!$A$5:$A$47,0)),"?"))</f>
        <v/>
      </c>
      <c r="M1014" s="34" t="str">
        <f>IF(AND(A1014="",B1014="",C1014="",D1014=""),"",IF(A1014="","! нет даты",IF(NOT(ISNUMBER(A1014)),"! дата текстом",IF(YEAR(A1014)&lt;&gt;Настройки!$B$4,"! другой год",IF(C1014="","! нет категории",IF(K1014="?","! категории нет в списке",IF(D1014="","! нет суммы",IF(NOT(ISNUMBER(D1014)),"! сумма текстом",IF(COUNTIFS($A$6:A1014,A1014,$C$6:C1014,C1014,$D$6:D1014,D1014,$B$6:B1014,B1014)&gt;1,"! возможен дубль","ok")))))))))</f>
        <v/>
      </c>
    </row>
    <row r="1015" spans="1:13" ht="15" customHeight="1">
      <c r="A1015" s="30"/>
      <c r="B1015" s="31"/>
      <c r="C1015" s="32"/>
      <c r="D1015" s="33"/>
      <c r="E1015" s="32"/>
      <c r="F1015" s="32"/>
      <c r="G1015" s="32"/>
      <c r="H1015" s="32"/>
      <c r="I1015" s="31"/>
      <c r="J1015" s="34" t="str">
        <f>IF(ISNUMBER(A1015),INDEX(Настройки!$K$8:$K$19,MONTH(A1015))&amp;" "&amp;YEAR(A1015),"")</f>
        <v/>
      </c>
      <c r="K1015" s="35" t="str">
        <f>IF(C1015="","",IFERROR(INDEX(Категории!$B$5:$B$47,MATCH(C1015,Категории!$A$5:$A$47,0)),"?"))</f>
        <v/>
      </c>
      <c r="L1015" s="34" t="str">
        <f>IF(C1015="","",IFERROR(INDEX(Категории!$C$5:$C$47,MATCH(C1015,Категории!$A$5:$A$47,0)),"?"))</f>
        <v/>
      </c>
      <c r="M1015" s="34" t="str">
        <f>IF(AND(A1015="",B1015="",C1015="",D1015=""),"",IF(A1015="","! нет даты",IF(NOT(ISNUMBER(A1015)),"! дата текстом",IF(YEAR(A1015)&lt;&gt;Настройки!$B$4,"! другой год",IF(C1015="","! нет категории",IF(K1015="?","! категории нет в списке",IF(D1015="","! нет суммы",IF(NOT(ISNUMBER(D1015)),"! сумма текстом",IF(COUNTIFS($A$6:A1015,A1015,$C$6:C1015,C1015,$D$6:D1015,D1015,$B$6:B1015,B1015)&gt;1,"! возможен дубль","ok")))))))))</f>
        <v/>
      </c>
    </row>
    <row r="1016" spans="1:13" ht="15" customHeight="1">
      <c r="A1016" s="30"/>
      <c r="B1016" s="31"/>
      <c r="C1016" s="32"/>
      <c r="D1016" s="33"/>
      <c r="E1016" s="32"/>
      <c r="F1016" s="32"/>
      <c r="G1016" s="32"/>
      <c r="H1016" s="32"/>
      <c r="I1016" s="31"/>
      <c r="J1016" s="34" t="str">
        <f>IF(ISNUMBER(A1016),INDEX(Настройки!$K$8:$K$19,MONTH(A1016))&amp;" "&amp;YEAR(A1016),"")</f>
        <v/>
      </c>
      <c r="K1016" s="35" t="str">
        <f>IF(C1016="","",IFERROR(INDEX(Категории!$B$5:$B$47,MATCH(C1016,Категории!$A$5:$A$47,0)),"?"))</f>
        <v/>
      </c>
      <c r="L1016" s="34" t="str">
        <f>IF(C1016="","",IFERROR(INDEX(Категории!$C$5:$C$47,MATCH(C1016,Категории!$A$5:$A$47,0)),"?"))</f>
        <v/>
      </c>
      <c r="M1016" s="34" t="str">
        <f>IF(AND(A1016="",B1016="",C1016="",D1016=""),"",IF(A1016="","! нет даты",IF(NOT(ISNUMBER(A1016)),"! дата текстом",IF(YEAR(A1016)&lt;&gt;Настройки!$B$4,"! другой год",IF(C1016="","! нет категории",IF(K1016="?","! категории нет в списке",IF(D1016="","! нет суммы",IF(NOT(ISNUMBER(D1016)),"! сумма текстом",IF(COUNTIFS($A$6:A1016,A1016,$C$6:C1016,C1016,$D$6:D1016,D1016,$B$6:B1016,B1016)&gt;1,"! возможен дубль","ok")))))))))</f>
        <v/>
      </c>
    </row>
    <row r="1017" spans="1:13" ht="15" customHeight="1">
      <c r="A1017" s="30"/>
      <c r="B1017" s="31"/>
      <c r="C1017" s="32"/>
      <c r="D1017" s="33"/>
      <c r="E1017" s="32"/>
      <c r="F1017" s="32"/>
      <c r="G1017" s="32"/>
      <c r="H1017" s="32"/>
      <c r="I1017" s="31"/>
      <c r="J1017" s="34" t="str">
        <f>IF(ISNUMBER(A1017),INDEX(Настройки!$K$8:$K$19,MONTH(A1017))&amp;" "&amp;YEAR(A1017),"")</f>
        <v/>
      </c>
      <c r="K1017" s="35" t="str">
        <f>IF(C1017="","",IFERROR(INDEX(Категории!$B$5:$B$47,MATCH(C1017,Категории!$A$5:$A$47,0)),"?"))</f>
        <v/>
      </c>
      <c r="L1017" s="34" t="str">
        <f>IF(C1017="","",IFERROR(INDEX(Категории!$C$5:$C$47,MATCH(C1017,Категории!$A$5:$A$47,0)),"?"))</f>
        <v/>
      </c>
      <c r="M1017" s="34" t="str">
        <f>IF(AND(A1017="",B1017="",C1017="",D1017=""),"",IF(A1017="","! нет даты",IF(NOT(ISNUMBER(A1017)),"! дата текстом",IF(YEAR(A1017)&lt;&gt;Настройки!$B$4,"! другой год",IF(C1017="","! нет категории",IF(K1017="?","! категории нет в списке",IF(D1017="","! нет суммы",IF(NOT(ISNUMBER(D1017)),"! сумма текстом",IF(COUNTIFS($A$6:A1017,A1017,$C$6:C1017,C1017,$D$6:D1017,D1017,$B$6:B1017,B1017)&gt;1,"! возможен дубль","ok")))))))))</f>
        <v/>
      </c>
    </row>
    <row r="1018" spans="1:13" ht="15" customHeight="1">
      <c r="A1018" s="30"/>
      <c r="B1018" s="31"/>
      <c r="C1018" s="32"/>
      <c r="D1018" s="33"/>
      <c r="E1018" s="32"/>
      <c r="F1018" s="32"/>
      <c r="G1018" s="32"/>
      <c r="H1018" s="32"/>
      <c r="I1018" s="31"/>
      <c r="J1018" s="34" t="str">
        <f>IF(ISNUMBER(A1018),INDEX(Настройки!$K$8:$K$19,MONTH(A1018))&amp;" "&amp;YEAR(A1018),"")</f>
        <v/>
      </c>
      <c r="K1018" s="35" t="str">
        <f>IF(C1018="","",IFERROR(INDEX(Категории!$B$5:$B$47,MATCH(C1018,Категории!$A$5:$A$47,0)),"?"))</f>
        <v/>
      </c>
      <c r="L1018" s="34" t="str">
        <f>IF(C1018="","",IFERROR(INDEX(Категории!$C$5:$C$47,MATCH(C1018,Категории!$A$5:$A$47,0)),"?"))</f>
        <v/>
      </c>
      <c r="M1018" s="34" t="str">
        <f>IF(AND(A1018="",B1018="",C1018="",D1018=""),"",IF(A1018="","! нет даты",IF(NOT(ISNUMBER(A1018)),"! дата текстом",IF(YEAR(A1018)&lt;&gt;Настройки!$B$4,"! другой год",IF(C1018="","! нет категории",IF(K1018="?","! категории нет в списке",IF(D1018="","! нет суммы",IF(NOT(ISNUMBER(D1018)),"! сумма текстом",IF(COUNTIFS($A$6:A1018,A1018,$C$6:C1018,C1018,$D$6:D1018,D1018,$B$6:B1018,B1018)&gt;1,"! возможен дубль","ok")))))))))</f>
        <v/>
      </c>
    </row>
    <row r="1019" spans="1:13" ht="15" customHeight="1">
      <c r="A1019" s="30"/>
      <c r="B1019" s="31"/>
      <c r="C1019" s="32"/>
      <c r="D1019" s="33"/>
      <c r="E1019" s="32"/>
      <c r="F1019" s="32"/>
      <c r="G1019" s="32"/>
      <c r="H1019" s="32"/>
      <c r="I1019" s="31"/>
      <c r="J1019" s="34" t="str">
        <f>IF(ISNUMBER(A1019),INDEX(Настройки!$K$8:$K$19,MONTH(A1019))&amp;" "&amp;YEAR(A1019),"")</f>
        <v/>
      </c>
      <c r="K1019" s="35" t="str">
        <f>IF(C1019="","",IFERROR(INDEX(Категории!$B$5:$B$47,MATCH(C1019,Категории!$A$5:$A$47,0)),"?"))</f>
        <v/>
      </c>
      <c r="L1019" s="34" t="str">
        <f>IF(C1019="","",IFERROR(INDEX(Категории!$C$5:$C$47,MATCH(C1019,Категории!$A$5:$A$47,0)),"?"))</f>
        <v/>
      </c>
      <c r="M1019" s="34" t="str">
        <f>IF(AND(A1019="",B1019="",C1019="",D1019=""),"",IF(A1019="","! нет даты",IF(NOT(ISNUMBER(A1019)),"! дата текстом",IF(YEAR(A1019)&lt;&gt;Настройки!$B$4,"! другой год",IF(C1019="","! нет категории",IF(K1019="?","! категории нет в списке",IF(D1019="","! нет суммы",IF(NOT(ISNUMBER(D1019)),"! сумма текстом",IF(COUNTIFS($A$6:A1019,A1019,$C$6:C1019,C1019,$D$6:D1019,D1019,$B$6:B1019,B1019)&gt;1,"! возможен дубль","ok")))))))))</f>
        <v/>
      </c>
    </row>
    <row r="1020" spans="1:13" ht="15" customHeight="1">
      <c r="A1020" s="30"/>
      <c r="B1020" s="31"/>
      <c r="C1020" s="32"/>
      <c r="D1020" s="33"/>
      <c r="E1020" s="32"/>
      <c r="F1020" s="32"/>
      <c r="G1020" s="32"/>
      <c r="H1020" s="32"/>
      <c r="I1020" s="31"/>
      <c r="J1020" s="34" t="str">
        <f>IF(ISNUMBER(A1020),INDEX(Настройки!$K$8:$K$19,MONTH(A1020))&amp;" "&amp;YEAR(A1020),"")</f>
        <v/>
      </c>
      <c r="K1020" s="35" t="str">
        <f>IF(C1020="","",IFERROR(INDEX(Категории!$B$5:$B$47,MATCH(C1020,Категории!$A$5:$A$47,0)),"?"))</f>
        <v/>
      </c>
      <c r="L1020" s="34" t="str">
        <f>IF(C1020="","",IFERROR(INDEX(Категории!$C$5:$C$47,MATCH(C1020,Категории!$A$5:$A$47,0)),"?"))</f>
        <v/>
      </c>
      <c r="M1020" s="34" t="str">
        <f>IF(AND(A1020="",B1020="",C1020="",D1020=""),"",IF(A1020="","! нет даты",IF(NOT(ISNUMBER(A1020)),"! дата текстом",IF(YEAR(A1020)&lt;&gt;Настройки!$B$4,"! другой год",IF(C1020="","! нет категории",IF(K1020="?","! категории нет в списке",IF(D1020="","! нет суммы",IF(NOT(ISNUMBER(D1020)),"! сумма текстом",IF(COUNTIFS($A$6:A1020,A1020,$C$6:C1020,C1020,$D$6:D1020,D1020,$B$6:B1020,B1020)&gt;1,"! возможен дубль","ok")))))))))</f>
        <v/>
      </c>
    </row>
    <row r="1021" spans="1:13" ht="15" customHeight="1">
      <c r="A1021" s="30"/>
      <c r="B1021" s="31"/>
      <c r="C1021" s="32"/>
      <c r="D1021" s="33"/>
      <c r="E1021" s="32"/>
      <c r="F1021" s="32"/>
      <c r="G1021" s="32"/>
      <c r="H1021" s="32"/>
      <c r="I1021" s="31"/>
      <c r="J1021" s="34" t="str">
        <f>IF(ISNUMBER(A1021),INDEX(Настройки!$K$8:$K$19,MONTH(A1021))&amp;" "&amp;YEAR(A1021),"")</f>
        <v/>
      </c>
      <c r="K1021" s="35" t="str">
        <f>IF(C1021="","",IFERROR(INDEX(Категории!$B$5:$B$47,MATCH(C1021,Категории!$A$5:$A$47,0)),"?"))</f>
        <v/>
      </c>
      <c r="L1021" s="34" t="str">
        <f>IF(C1021="","",IFERROR(INDEX(Категории!$C$5:$C$47,MATCH(C1021,Категории!$A$5:$A$47,0)),"?"))</f>
        <v/>
      </c>
      <c r="M1021" s="34" t="str">
        <f>IF(AND(A1021="",B1021="",C1021="",D1021=""),"",IF(A1021="","! нет даты",IF(NOT(ISNUMBER(A1021)),"! дата текстом",IF(YEAR(A1021)&lt;&gt;Настройки!$B$4,"! другой год",IF(C1021="","! нет категории",IF(K1021="?","! категории нет в списке",IF(D1021="","! нет суммы",IF(NOT(ISNUMBER(D1021)),"! сумма текстом",IF(COUNTIFS($A$6:A1021,A1021,$C$6:C1021,C1021,$D$6:D1021,D1021,$B$6:B1021,B1021)&gt;1,"! возможен дубль","ok")))))))))</f>
        <v/>
      </c>
    </row>
    <row r="1022" spans="1:13" ht="15" customHeight="1">
      <c r="A1022" s="30"/>
      <c r="B1022" s="31"/>
      <c r="C1022" s="32"/>
      <c r="D1022" s="33"/>
      <c r="E1022" s="32"/>
      <c r="F1022" s="32"/>
      <c r="G1022" s="32"/>
      <c r="H1022" s="32"/>
      <c r="I1022" s="31"/>
      <c r="J1022" s="34" t="str">
        <f>IF(ISNUMBER(A1022),INDEX(Настройки!$K$8:$K$19,MONTH(A1022))&amp;" "&amp;YEAR(A1022),"")</f>
        <v/>
      </c>
      <c r="K1022" s="35" t="str">
        <f>IF(C1022="","",IFERROR(INDEX(Категории!$B$5:$B$47,MATCH(C1022,Категории!$A$5:$A$47,0)),"?"))</f>
        <v/>
      </c>
      <c r="L1022" s="34" t="str">
        <f>IF(C1022="","",IFERROR(INDEX(Категории!$C$5:$C$47,MATCH(C1022,Категории!$A$5:$A$47,0)),"?"))</f>
        <v/>
      </c>
      <c r="M1022" s="34" t="str">
        <f>IF(AND(A1022="",B1022="",C1022="",D1022=""),"",IF(A1022="","! нет даты",IF(NOT(ISNUMBER(A1022)),"! дата текстом",IF(YEAR(A1022)&lt;&gt;Настройки!$B$4,"! другой год",IF(C1022="","! нет категории",IF(K1022="?","! категории нет в списке",IF(D1022="","! нет суммы",IF(NOT(ISNUMBER(D1022)),"! сумма текстом",IF(COUNTIFS($A$6:A1022,A1022,$C$6:C1022,C1022,$D$6:D1022,D1022,$B$6:B1022,B1022)&gt;1,"! возможен дубль","ok")))))))))</f>
        <v/>
      </c>
    </row>
    <row r="1023" spans="1:13" ht="15" customHeight="1">
      <c r="A1023" s="30"/>
      <c r="B1023" s="31"/>
      <c r="C1023" s="32"/>
      <c r="D1023" s="33"/>
      <c r="E1023" s="32"/>
      <c r="F1023" s="32"/>
      <c r="G1023" s="32"/>
      <c r="H1023" s="32"/>
      <c r="I1023" s="31"/>
      <c r="J1023" s="34" t="str">
        <f>IF(ISNUMBER(A1023),INDEX(Настройки!$K$8:$K$19,MONTH(A1023))&amp;" "&amp;YEAR(A1023),"")</f>
        <v/>
      </c>
      <c r="K1023" s="35" t="str">
        <f>IF(C1023="","",IFERROR(INDEX(Категории!$B$5:$B$47,MATCH(C1023,Категории!$A$5:$A$47,0)),"?"))</f>
        <v/>
      </c>
      <c r="L1023" s="34" t="str">
        <f>IF(C1023="","",IFERROR(INDEX(Категории!$C$5:$C$47,MATCH(C1023,Категории!$A$5:$A$47,0)),"?"))</f>
        <v/>
      </c>
      <c r="M1023" s="34" t="str">
        <f>IF(AND(A1023="",B1023="",C1023="",D1023=""),"",IF(A1023="","! нет даты",IF(NOT(ISNUMBER(A1023)),"! дата текстом",IF(YEAR(A1023)&lt;&gt;Настройки!$B$4,"! другой год",IF(C1023="","! нет категории",IF(K1023="?","! категории нет в списке",IF(D1023="","! нет суммы",IF(NOT(ISNUMBER(D1023)),"! сумма текстом",IF(COUNTIFS($A$6:A1023,A1023,$C$6:C1023,C1023,$D$6:D1023,D1023,$B$6:B1023,B1023)&gt;1,"! возможен дубль","ok")))))))))</f>
        <v/>
      </c>
    </row>
    <row r="1024" spans="1:13" ht="15" customHeight="1">
      <c r="A1024" s="30"/>
      <c r="B1024" s="31"/>
      <c r="C1024" s="32"/>
      <c r="D1024" s="33"/>
      <c r="E1024" s="32"/>
      <c r="F1024" s="32"/>
      <c r="G1024" s="32"/>
      <c r="H1024" s="32"/>
      <c r="I1024" s="31"/>
      <c r="J1024" s="34" t="str">
        <f>IF(ISNUMBER(A1024),INDEX(Настройки!$K$8:$K$19,MONTH(A1024))&amp;" "&amp;YEAR(A1024),"")</f>
        <v/>
      </c>
      <c r="K1024" s="35" t="str">
        <f>IF(C1024="","",IFERROR(INDEX(Категории!$B$5:$B$47,MATCH(C1024,Категории!$A$5:$A$47,0)),"?"))</f>
        <v/>
      </c>
      <c r="L1024" s="34" t="str">
        <f>IF(C1024="","",IFERROR(INDEX(Категории!$C$5:$C$47,MATCH(C1024,Категории!$A$5:$A$47,0)),"?"))</f>
        <v/>
      </c>
      <c r="M1024" s="34" t="str">
        <f>IF(AND(A1024="",B1024="",C1024="",D1024=""),"",IF(A1024="","! нет даты",IF(NOT(ISNUMBER(A1024)),"! дата текстом",IF(YEAR(A1024)&lt;&gt;Настройки!$B$4,"! другой год",IF(C1024="","! нет категории",IF(K1024="?","! категории нет в списке",IF(D1024="","! нет суммы",IF(NOT(ISNUMBER(D1024)),"! сумма текстом",IF(COUNTIFS($A$6:A1024,A1024,$C$6:C1024,C1024,$D$6:D1024,D1024,$B$6:B1024,B1024)&gt;1,"! возможен дубль","ok")))))))))</f>
        <v/>
      </c>
    </row>
    <row r="1025" spans="1:13" ht="15" customHeight="1">
      <c r="A1025" s="30"/>
      <c r="B1025" s="31"/>
      <c r="C1025" s="32"/>
      <c r="D1025" s="33"/>
      <c r="E1025" s="32"/>
      <c r="F1025" s="32"/>
      <c r="G1025" s="32"/>
      <c r="H1025" s="32"/>
      <c r="I1025" s="31"/>
      <c r="J1025" s="34" t="str">
        <f>IF(ISNUMBER(A1025),INDEX(Настройки!$K$8:$K$19,MONTH(A1025))&amp;" "&amp;YEAR(A1025),"")</f>
        <v/>
      </c>
      <c r="K1025" s="35" t="str">
        <f>IF(C1025="","",IFERROR(INDEX(Категории!$B$5:$B$47,MATCH(C1025,Категории!$A$5:$A$47,0)),"?"))</f>
        <v/>
      </c>
      <c r="L1025" s="34" t="str">
        <f>IF(C1025="","",IFERROR(INDEX(Категории!$C$5:$C$47,MATCH(C1025,Категории!$A$5:$A$47,0)),"?"))</f>
        <v/>
      </c>
      <c r="M1025" s="34" t="str">
        <f>IF(AND(A1025="",B1025="",C1025="",D1025=""),"",IF(A1025="","! нет даты",IF(NOT(ISNUMBER(A1025)),"! дата текстом",IF(YEAR(A1025)&lt;&gt;Настройки!$B$4,"! другой год",IF(C1025="","! нет категории",IF(K1025="?","! категории нет в списке",IF(D1025="","! нет суммы",IF(NOT(ISNUMBER(D1025)),"! сумма текстом",IF(COUNTIFS($A$6:A1025,A1025,$C$6:C1025,C1025,$D$6:D1025,D1025,$B$6:B1025,B1025)&gt;1,"! возможен дубль","ok")))))))))</f>
        <v/>
      </c>
    </row>
    <row r="1026" spans="1:13" ht="15" customHeight="1">
      <c r="A1026" s="30"/>
      <c r="B1026" s="31"/>
      <c r="C1026" s="32"/>
      <c r="D1026" s="33"/>
      <c r="E1026" s="32"/>
      <c r="F1026" s="32"/>
      <c r="G1026" s="32"/>
      <c r="H1026" s="32"/>
      <c r="I1026" s="31"/>
      <c r="J1026" s="34" t="str">
        <f>IF(ISNUMBER(A1026),INDEX(Настройки!$K$8:$K$19,MONTH(A1026))&amp;" "&amp;YEAR(A1026),"")</f>
        <v/>
      </c>
      <c r="K1026" s="35" t="str">
        <f>IF(C1026="","",IFERROR(INDEX(Категории!$B$5:$B$47,MATCH(C1026,Категории!$A$5:$A$47,0)),"?"))</f>
        <v/>
      </c>
      <c r="L1026" s="34" t="str">
        <f>IF(C1026="","",IFERROR(INDEX(Категории!$C$5:$C$47,MATCH(C1026,Категории!$A$5:$A$47,0)),"?"))</f>
        <v/>
      </c>
      <c r="M1026" s="34" t="str">
        <f>IF(AND(A1026="",B1026="",C1026="",D1026=""),"",IF(A1026="","! нет даты",IF(NOT(ISNUMBER(A1026)),"! дата текстом",IF(YEAR(A1026)&lt;&gt;Настройки!$B$4,"! другой год",IF(C1026="","! нет категории",IF(K1026="?","! категории нет в списке",IF(D1026="","! нет суммы",IF(NOT(ISNUMBER(D1026)),"! сумма текстом",IF(COUNTIFS($A$6:A1026,A1026,$C$6:C1026,C1026,$D$6:D1026,D1026,$B$6:B1026,B1026)&gt;1,"! возможен дубль","ok")))))))))</f>
        <v/>
      </c>
    </row>
    <row r="1027" spans="1:13" ht="15" customHeight="1">
      <c r="A1027" s="30"/>
      <c r="B1027" s="31"/>
      <c r="C1027" s="32"/>
      <c r="D1027" s="33"/>
      <c r="E1027" s="32"/>
      <c r="F1027" s="32"/>
      <c r="G1027" s="32"/>
      <c r="H1027" s="32"/>
      <c r="I1027" s="31"/>
      <c r="J1027" s="34" t="str">
        <f>IF(ISNUMBER(A1027),INDEX(Настройки!$K$8:$K$19,MONTH(A1027))&amp;" "&amp;YEAR(A1027),"")</f>
        <v/>
      </c>
      <c r="K1027" s="35" t="str">
        <f>IF(C1027="","",IFERROR(INDEX(Категории!$B$5:$B$47,MATCH(C1027,Категории!$A$5:$A$47,0)),"?"))</f>
        <v/>
      </c>
      <c r="L1027" s="34" t="str">
        <f>IF(C1027="","",IFERROR(INDEX(Категории!$C$5:$C$47,MATCH(C1027,Категории!$A$5:$A$47,0)),"?"))</f>
        <v/>
      </c>
      <c r="M1027" s="34" t="str">
        <f>IF(AND(A1027="",B1027="",C1027="",D1027=""),"",IF(A1027="","! нет даты",IF(NOT(ISNUMBER(A1027)),"! дата текстом",IF(YEAR(A1027)&lt;&gt;Настройки!$B$4,"! другой год",IF(C1027="","! нет категории",IF(K1027="?","! категории нет в списке",IF(D1027="","! нет суммы",IF(NOT(ISNUMBER(D1027)),"! сумма текстом",IF(COUNTIFS($A$6:A1027,A1027,$C$6:C1027,C1027,$D$6:D1027,D1027,$B$6:B1027,B1027)&gt;1,"! возможен дубль","ok")))))))))</f>
        <v/>
      </c>
    </row>
    <row r="1028" spans="1:13" ht="15" customHeight="1">
      <c r="A1028" s="30"/>
      <c r="B1028" s="31"/>
      <c r="C1028" s="32"/>
      <c r="D1028" s="33"/>
      <c r="E1028" s="32"/>
      <c r="F1028" s="32"/>
      <c r="G1028" s="32"/>
      <c r="H1028" s="32"/>
      <c r="I1028" s="31"/>
      <c r="J1028" s="34" t="str">
        <f>IF(ISNUMBER(A1028),INDEX(Настройки!$K$8:$K$19,MONTH(A1028))&amp;" "&amp;YEAR(A1028),"")</f>
        <v/>
      </c>
      <c r="K1028" s="35" t="str">
        <f>IF(C1028="","",IFERROR(INDEX(Категории!$B$5:$B$47,MATCH(C1028,Категории!$A$5:$A$47,0)),"?"))</f>
        <v/>
      </c>
      <c r="L1028" s="34" t="str">
        <f>IF(C1028="","",IFERROR(INDEX(Категории!$C$5:$C$47,MATCH(C1028,Категории!$A$5:$A$47,0)),"?"))</f>
        <v/>
      </c>
      <c r="M1028" s="34" t="str">
        <f>IF(AND(A1028="",B1028="",C1028="",D1028=""),"",IF(A1028="","! нет даты",IF(NOT(ISNUMBER(A1028)),"! дата текстом",IF(YEAR(A1028)&lt;&gt;Настройки!$B$4,"! другой год",IF(C1028="","! нет категории",IF(K1028="?","! категории нет в списке",IF(D1028="","! нет суммы",IF(NOT(ISNUMBER(D1028)),"! сумма текстом",IF(COUNTIFS($A$6:A1028,A1028,$C$6:C1028,C1028,$D$6:D1028,D1028,$B$6:B1028,B1028)&gt;1,"! возможен дубль","ok")))))))))</f>
        <v/>
      </c>
    </row>
    <row r="1029" spans="1:13" ht="15" customHeight="1">
      <c r="A1029" s="30"/>
      <c r="B1029" s="31"/>
      <c r="C1029" s="32"/>
      <c r="D1029" s="33"/>
      <c r="E1029" s="32"/>
      <c r="F1029" s="32"/>
      <c r="G1029" s="32"/>
      <c r="H1029" s="32"/>
      <c r="I1029" s="31"/>
      <c r="J1029" s="34" t="str">
        <f>IF(ISNUMBER(A1029),INDEX(Настройки!$K$8:$K$19,MONTH(A1029))&amp;" "&amp;YEAR(A1029),"")</f>
        <v/>
      </c>
      <c r="K1029" s="35" t="str">
        <f>IF(C1029="","",IFERROR(INDEX(Категории!$B$5:$B$47,MATCH(C1029,Категории!$A$5:$A$47,0)),"?"))</f>
        <v/>
      </c>
      <c r="L1029" s="34" t="str">
        <f>IF(C1029="","",IFERROR(INDEX(Категории!$C$5:$C$47,MATCH(C1029,Категории!$A$5:$A$47,0)),"?"))</f>
        <v/>
      </c>
      <c r="M1029" s="34" t="str">
        <f>IF(AND(A1029="",B1029="",C1029="",D1029=""),"",IF(A1029="","! нет даты",IF(NOT(ISNUMBER(A1029)),"! дата текстом",IF(YEAR(A1029)&lt;&gt;Настройки!$B$4,"! другой год",IF(C1029="","! нет категории",IF(K1029="?","! категории нет в списке",IF(D1029="","! нет суммы",IF(NOT(ISNUMBER(D1029)),"! сумма текстом",IF(COUNTIFS($A$6:A1029,A1029,$C$6:C1029,C1029,$D$6:D1029,D1029,$B$6:B1029,B1029)&gt;1,"! возможен дубль","ok")))))))))</f>
        <v/>
      </c>
    </row>
    <row r="1030" spans="1:13" ht="15" customHeight="1">
      <c r="A1030" s="30"/>
      <c r="B1030" s="31"/>
      <c r="C1030" s="32"/>
      <c r="D1030" s="33"/>
      <c r="E1030" s="32"/>
      <c r="F1030" s="32"/>
      <c r="G1030" s="32"/>
      <c r="H1030" s="32"/>
      <c r="I1030" s="31"/>
      <c r="J1030" s="34" t="str">
        <f>IF(ISNUMBER(A1030),INDEX(Настройки!$K$8:$K$19,MONTH(A1030))&amp;" "&amp;YEAR(A1030),"")</f>
        <v/>
      </c>
      <c r="K1030" s="35" t="str">
        <f>IF(C1030="","",IFERROR(INDEX(Категории!$B$5:$B$47,MATCH(C1030,Категории!$A$5:$A$47,0)),"?"))</f>
        <v/>
      </c>
      <c r="L1030" s="34" t="str">
        <f>IF(C1030="","",IFERROR(INDEX(Категории!$C$5:$C$47,MATCH(C1030,Категории!$A$5:$A$47,0)),"?"))</f>
        <v/>
      </c>
      <c r="M1030" s="34" t="str">
        <f>IF(AND(A1030="",B1030="",C1030="",D1030=""),"",IF(A1030="","! нет даты",IF(NOT(ISNUMBER(A1030)),"! дата текстом",IF(YEAR(A1030)&lt;&gt;Настройки!$B$4,"! другой год",IF(C1030="","! нет категории",IF(K1030="?","! категории нет в списке",IF(D1030="","! нет суммы",IF(NOT(ISNUMBER(D1030)),"! сумма текстом",IF(COUNTIFS($A$6:A1030,A1030,$C$6:C1030,C1030,$D$6:D1030,D1030,$B$6:B1030,B1030)&gt;1,"! возможен дубль","ok")))))))))</f>
        <v/>
      </c>
    </row>
    <row r="1031" spans="1:13" ht="15" customHeight="1">
      <c r="A1031" s="30"/>
      <c r="B1031" s="31"/>
      <c r="C1031" s="32"/>
      <c r="D1031" s="33"/>
      <c r="E1031" s="32"/>
      <c r="F1031" s="32"/>
      <c r="G1031" s="32"/>
      <c r="H1031" s="32"/>
      <c r="I1031" s="31"/>
      <c r="J1031" s="34" t="str">
        <f>IF(ISNUMBER(A1031),INDEX(Настройки!$K$8:$K$19,MONTH(A1031))&amp;" "&amp;YEAR(A1031),"")</f>
        <v/>
      </c>
      <c r="K1031" s="35" t="str">
        <f>IF(C1031="","",IFERROR(INDEX(Категории!$B$5:$B$47,MATCH(C1031,Категории!$A$5:$A$47,0)),"?"))</f>
        <v/>
      </c>
      <c r="L1031" s="34" t="str">
        <f>IF(C1031="","",IFERROR(INDEX(Категории!$C$5:$C$47,MATCH(C1031,Категории!$A$5:$A$47,0)),"?"))</f>
        <v/>
      </c>
      <c r="M1031" s="34" t="str">
        <f>IF(AND(A1031="",B1031="",C1031="",D1031=""),"",IF(A1031="","! нет даты",IF(NOT(ISNUMBER(A1031)),"! дата текстом",IF(YEAR(A1031)&lt;&gt;Настройки!$B$4,"! другой год",IF(C1031="","! нет категории",IF(K1031="?","! категории нет в списке",IF(D1031="","! нет суммы",IF(NOT(ISNUMBER(D1031)),"! сумма текстом",IF(COUNTIFS($A$6:A1031,A1031,$C$6:C1031,C1031,$D$6:D1031,D1031,$B$6:B1031,B1031)&gt;1,"! возможен дубль","ok")))))))))</f>
        <v/>
      </c>
    </row>
    <row r="1032" spans="1:13" ht="15" customHeight="1">
      <c r="A1032" s="30"/>
      <c r="B1032" s="31"/>
      <c r="C1032" s="32"/>
      <c r="D1032" s="33"/>
      <c r="E1032" s="32"/>
      <c r="F1032" s="32"/>
      <c r="G1032" s="32"/>
      <c r="H1032" s="32"/>
      <c r="I1032" s="31"/>
      <c r="J1032" s="34" t="str">
        <f>IF(ISNUMBER(A1032),INDEX(Настройки!$K$8:$K$19,MONTH(A1032))&amp;" "&amp;YEAR(A1032),"")</f>
        <v/>
      </c>
      <c r="K1032" s="35" t="str">
        <f>IF(C1032="","",IFERROR(INDEX(Категории!$B$5:$B$47,MATCH(C1032,Категории!$A$5:$A$47,0)),"?"))</f>
        <v/>
      </c>
      <c r="L1032" s="34" t="str">
        <f>IF(C1032="","",IFERROR(INDEX(Категории!$C$5:$C$47,MATCH(C1032,Категории!$A$5:$A$47,0)),"?"))</f>
        <v/>
      </c>
      <c r="M1032" s="34" t="str">
        <f>IF(AND(A1032="",B1032="",C1032="",D1032=""),"",IF(A1032="","! нет даты",IF(NOT(ISNUMBER(A1032)),"! дата текстом",IF(YEAR(A1032)&lt;&gt;Настройки!$B$4,"! другой год",IF(C1032="","! нет категории",IF(K1032="?","! категории нет в списке",IF(D1032="","! нет суммы",IF(NOT(ISNUMBER(D1032)),"! сумма текстом",IF(COUNTIFS($A$6:A1032,A1032,$C$6:C1032,C1032,$D$6:D1032,D1032,$B$6:B1032,B1032)&gt;1,"! возможен дубль","ok")))))))))</f>
        <v/>
      </c>
    </row>
    <row r="1033" spans="1:13" ht="15" customHeight="1">
      <c r="A1033" s="30"/>
      <c r="B1033" s="31"/>
      <c r="C1033" s="32"/>
      <c r="D1033" s="33"/>
      <c r="E1033" s="32"/>
      <c r="F1033" s="32"/>
      <c r="G1033" s="32"/>
      <c r="H1033" s="32"/>
      <c r="I1033" s="31"/>
      <c r="J1033" s="34" t="str">
        <f>IF(ISNUMBER(A1033),INDEX(Настройки!$K$8:$K$19,MONTH(A1033))&amp;" "&amp;YEAR(A1033),"")</f>
        <v/>
      </c>
      <c r="K1033" s="35" t="str">
        <f>IF(C1033="","",IFERROR(INDEX(Категории!$B$5:$B$47,MATCH(C1033,Категории!$A$5:$A$47,0)),"?"))</f>
        <v/>
      </c>
      <c r="L1033" s="34" t="str">
        <f>IF(C1033="","",IFERROR(INDEX(Категории!$C$5:$C$47,MATCH(C1033,Категории!$A$5:$A$47,0)),"?"))</f>
        <v/>
      </c>
      <c r="M1033" s="34" t="str">
        <f>IF(AND(A1033="",B1033="",C1033="",D1033=""),"",IF(A1033="","! нет даты",IF(NOT(ISNUMBER(A1033)),"! дата текстом",IF(YEAR(A1033)&lt;&gt;Настройки!$B$4,"! другой год",IF(C1033="","! нет категории",IF(K1033="?","! категории нет в списке",IF(D1033="","! нет суммы",IF(NOT(ISNUMBER(D1033)),"! сумма текстом",IF(COUNTIFS($A$6:A1033,A1033,$C$6:C1033,C1033,$D$6:D1033,D1033,$B$6:B1033,B1033)&gt;1,"! возможен дубль","ok")))))))))</f>
        <v/>
      </c>
    </row>
    <row r="1034" spans="1:13" ht="15" customHeight="1">
      <c r="A1034" s="30"/>
      <c r="B1034" s="31"/>
      <c r="C1034" s="32"/>
      <c r="D1034" s="33"/>
      <c r="E1034" s="32"/>
      <c r="F1034" s="32"/>
      <c r="G1034" s="32"/>
      <c r="H1034" s="32"/>
      <c r="I1034" s="31"/>
      <c r="J1034" s="34" t="str">
        <f>IF(ISNUMBER(A1034),INDEX(Настройки!$K$8:$K$19,MONTH(A1034))&amp;" "&amp;YEAR(A1034),"")</f>
        <v/>
      </c>
      <c r="K1034" s="35" t="str">
        <f>IF(C1034="","",IFERROR(INDEX(Категории!$B$5:$B$47,MATCH(C1034,Категории!$A$5:$A$47,0)),"?"))</f>
        <v/>
      </c>
      <c r="L1034" s="34" t="str">
        <f>IF(C1034="","",IFERROR(INDEX(Категории!$C$5:$C$47,MATCH(C1034,Категории!$A$5:$A$47,0)),"?"))</f>
        <v/>
      </c>
      <c r="M1034" s="34" t="str">
        <f>IF(AND(A1034="",B1034="",C1034="",D1034=""),"",IF(A1034="","! нет даты",IF(NOT(ISNUMBER(A1034)),"! дата текстом",IF(YEAR(A1034)&lt;&gt;Настройки!$B$4,"! другой год",IF(C1034="","! нет категории",IF(K1034="?","! категории нет в списке",IF(D1034="","! нет суммы",IF(NOT(ISNUMBER(D1034)),"! сумма текстом",IF(COUNTIFS($A$6:A1034,A1034,$C$6:C1034,C1034,$D$6:D1034,D1034,$B$6:B1034,B1034)&gt;1,"! возможен дубль","ok")))))))))</f>
        <v/>
      </c>
    </row>
    <row r="1035" spans="1:13" ht="15" customHeight="1">
      <c r="A1035" s="30"/>
      <c r="B1035" s="31"/>
      <c r="C1035" s="32"/>
      <c r="D1035" s="33"/>
      <c r="E1035" s="32"/>
      <c r="F1035" s="32"/>
      <c r="G1035" s="32"/>
      <c r="H1035" s="32"/>
      <c r="I1035" s="31"/>
      <c r="J1035" s="34" t="str">
        <f>IF(ISNUMBER(A1035),INDEX(Настройки!$K$8:$K$19,MONTH(A1035))&amp;" "&amp;YEAR(A1035),"")</f>
        <v/>
      </c>
      <c r="K1035" s="35" t="str">
        <f>IF(C1035="","",IFERROR(INDEX(Категории!$B$5:$B$47,MATCH(C1035,Категории!$A$5:$A$47,0)),"?"))</f>
        <v/>
      </c>
      <c r="L1035" s="34" t="str">
        <f>IF(C1035="","",IFERROR(INDEX(Категории!$C$5:$C$47,MATCH(C1035,Категории!$A$5:$A$47,0)),"?"))</f>
        <v/>
      </c>
      <c r="M1035" s="34" t="str">
        <f>IF(AND(A1035="",B1035="",C1035="",D1035=""),"",IF(A1035="","! нет даты",IF(NOT(ISNUMBER(A1035)),"! дата текстом",IF(YEAR(A1035)&lt;&gt;Настройки!$B$4,"! другой год",IF(C1035="","! нет категории",IF(K1035="?","! категории нет в списке",IF(D1035="","! нет суммы",IF(NOT(ISNUMBER(D1035)),"! сумма текстом",IF(COUNTIFS($A$6:A1035,A1035,$C$6:C1035,C1035,$D$6:D1035,D1035,$B$6:B1035,B1035)&gt;1,"! возможен дубль","ok")))))))))</f>
        <v/>
      </c>
    </row>
    <row r="1036" spans="1:13" ht="15" customHeight="1">
      <c r="A1036" s="30"/>
      <c r="B1036" s="31"/>
      <c r="C1036" s="32"/>
      <c r="D1036" s="33"/>
      <c r="E1036" s="32"/>
      <c r="F1036" s="32"/>
      <c r="G1036" s="32"/>
      <c r="H1036" s="32"/>
      <c r="I1036" s="31"/>
      <c r="J1036" s="34" t="str">
        <f>IF(ISNUMBER(A1036),INDEX(Настройки!$K$8:$K$19,MONTH(A1036))&amp;" "&amp;YEAR(A1036),"")</f>
        <v/>
      </c>
      <c r="K1036" s="35" t="str">
        <f>IF(C1036="","",IFERROR(INDEX(Категории!$B$5:$B$47,MATCH(C1036,Категории!$A$5:$A$47,0)),"?"))</f>
        <v/>
      </c>
      <c r="L1036" s="34" t="str">
        <f>IF(C1036="","",IFERROR(INDEX(Категории!$C$5:$C$47,MATCH(C1036,Категории!$A$5:$A$47,0)),"?"))</f>
        <v/>
      </c>
      <c r="M1036" s="34" t="str">
        <f>IF(AND(A1036="",B1036="",C1036="",D1036=""),"",IF(A1036="","! нет даты",IF(NOT(ISNUMBER(A1036)),"! дата текстом",IF(YEAR(A1036)&lt;&gt;Настройки!$B$4,"! другой год",IF(C1036="","! нет категории",IF(K1036="?","! категории нет в списке",IF(D1036="","! нет суммы",IF(NOT(ISNUMBER(D1036)),"! сумма текстом",IF(COUNTIFS($A$6:A1036,A1036,$C$6:C1036,C1036,$D$6:D1036,D1036,$B$6:B1036,B1036)&gt;1,"! возможен дубль","ok")))))))))</f>
        <v/>
      </c>
    </row>
    <row r="1037" spans="1:13" ht="15" customHeight="1">
      <c r="A1037" s="30"/>
      <c r="B1037" s="31"/>
      <c r="C1037" s="32"/>
      <c r="D1037" s="33"/>
      <c r="E1037" s="32"/>
      <c r="F1037" s="32"/>
      <c r="G1037" s="32"/>
      <c r="H1037" s="32"/>
      <c r="I1037" s="31"/>
      <c r="J1037" s="34" t="str">
        <f>IF(ISNUMBER(A1037),INDEX(Настройки!$K$8:$K$19,MONTH(A1037))&amp;" "&amp;YEAR(A1037),"")</f>
        <v/>
      </c>
      <c r="K1037" s="35" t="str">
        <f>IF(C1037="","",IFERROR(INDEX(Категории!$B$5:$B$47,MATCH(C1037,Категории!$A$5:$A$47,0)),"?"))</f>
        <v/>
      </c>
      <c r="L1037" s="34" t="str">
        <f>IF(C1037="","",IFERROR(INDEX(Категории!$C$5:$C$47,MATCH(C1037,Категории!$A$5:$A$47,0)),"?"))</f>
        <v/>
      </c>
      <c r="M1037" s="34" t="str">
        <f>IF(AND(A1037="",B1037="",C1037="",D1037=""),"",IF(A1037="","! нет даты",IF(NOT(ISNUMBER(A1037)),"! дата текстом",IF(YEAR(A1037)&lt;&gt;Настройки!$B$4,"! другой год",IF(C1037="","! нет категории",IF(K1037="?","! категории нет в списке",IF(D1037="","! нет суммы",IF(NOT(ISNUMBER(D1037)),"! сумма текстом",IF(COUNTIFS($A$6:A1037,A1037,$C$6:C1037,C1037,$D$6:D1037,D1037,$B$6:B1037,B1037)&gt;1,"! возможен дубль","ok")))))))))</f>
        <v/>
      </c>
    </row>
    <row r="1038" spans="1:13" ht="15" customHeight="1">
      <c r="A1038" s="30"/>
      <c r="B1038" s="31"/>
      <c r="C1038" s="32"/>
      <c r="D1038" s="33"/>
      <c r="E1038" s="32"/>
      <c r="F1038" s="32"/>
      <c r="G1038" s="32"/>
      <c r="H1038" s="32"/>
      <c r="I1038" s="31"/>
      <c r="J1038" s="34" t="str">
        <f>IF(ISNUMBER(A1038),INDEX(Настройки!$K$8:$K$19,MONTH(A1038))&amp;" "&amp;YEAR(A1038),"")</f>
        <v/>
      </c>
      <c r="K1038" s="35" t="str">
        <f>IF(C1038="","",IFERROR(INDEX(Категории!$B$5:$B$47,MATCH(C1038,Категории!$A$5:$A$47,0)),"?"))</f>
        <v/>
      </c>
      <c r="L1038" s="34" t="str">
        <f>IF(C1038="","",IFERROR(INDEX(Категории!$C$5:$C$47,MATCH(C1038,Категории!$A$5:$A$47,0)),"?"))</f>
        <v/>
      </c>
      <c r="M1038" s="34" t="str">
        <f>IF(AND(A1038="",B1038="",C1038="",D1038=""),"",IF(A1038="","! нет даты",IF(NOT(ISNUMBER(A1038)),"! дата текстом",IF(YEAR(A1038)&lt;&gt;Настройки!$B$4,"! другой год",IF(C1038="","! нет категории",IF(K1038="?","! категории нет в списке",IF(D1038="","! нет суммы",IF(NOT(ISNUMBER(D1038)),"! сумма текстом",IF(COUNTIFS($A$6:A1038,A1038,$C$6:C1038,C1038,$D$6:D1038,D1038,$B$6:B1038,B1038)&gt;1,"! возможен дубль","ok")))))))))</f>
        <v/>
      </c>
    </row>
    <row r="1039" spans="1:13" ht="15" customHeight="1">
      <c r="A1039" s="30"/>
      <c r="B1039" s="31"/>
      <c r="C1039" s="32"/>
      <c r="D1039" s="33"/>
      <c r="E1039" s="32"/>
      <c r="F1039" s="32"/>
      <c r="G1039" s="32"/>
      <c r="H1039" s="32"/>
      <c r="I1039" s="31"/>
      <c r="J1039" s="34" t="str">
        <f>IF(ISNUMBER(A1039),INDEX(Настройки!$K$8:$K$19,MONTH(A1039))&amp;" "&amp;YEAR(A1039),"")</f>
        <v/>
      </c>
      <c r="K1039" s="35" t="str">
        <f>IF(C1039="","",IFERROR(INDEX(Категории!$B$5:$B$47,MATCH(C1039,Категории!$A$5:$A$47,0)),"?"))</f>
        <v/>
      </c>
      <c r="L1039" s="34" t="str">
        <f>IF(C1039="","",IFERROR(INDEX(Категории!$C$5:$C$47,MATCH(C1039,Категории!$A$5:$A$47,0)),"?"))</f>
        <v/>
      </c>
      <c r="M1039" s="34" t="str">
        <f>IF(AND(A1039="",B1039="",C1039="",D1039=""),"",IF(A1039="","! нет даты",IF(NOT(ISNUMBER(A1039)),"! дата текстом",IF(YEAR(A1039)&lt;&gt;Настройки!$B$4,"! другой год",IF(C1039="","! нет категории",IF(K1039="?","! категории нет в списке",IF(D1039="","! нет суммы",IF(NOT(ISNUMBER(D1039)),"! сумма текстом",IF(COUNTIFS($A$6:A1039,A1039,$C$6:C1039,C1039,$D$6:D1039,D1039,$B$6:B1039,B1039)&gt;1,"! возможен дубль","ok")))))))))</f>
        <v/>
      </c>
    </row>
    <row r="1040" spans="1:13" ht="15" customHeight="1">
      <c r="A1040" s="30"/>
      <c r="B1040" s="31"/>
      <c r="C1040" s="32"/>
      <c r="D1040" s="33"/>
      <c r="E1040" s="32"/>
      <c r="F1040" s="32"/>
      <c r="G1040" s="32"/>
      <c r="H1040" s="32"/>
      <c r="I1040" s="31"/>
      <c r="J1040" s="34" t="str">
        <f>IF(ISNUMBER(A1040),INDEX(Настройки!$K$8:$K$19,MONTH(A1040))&amp;" "&amp;YEAR(A1040),"")</f>
        <v/>
      </c>
      <c r="K1040" s="35" t="str">
        <f>IF(C1040="","",IFERROR(INDEX(Категории!$B$5:$B$47,MATCH(C1040,Категории!$A$5:$A$47,0)),"?"))</f>
        <v/>
      </c>
      <c r="L1040" s="34" t="str">
        <f>IF(C1040="","",IFERROR(INDEX(Категории!$C$5:$C$47,MATCH(C1040,Категории!$A$5:$A$47,0)),"?"))</f>
        <v/>
      </c>
      <c r="M1040" s="34" t="str">
        <f>IF(AND(A1040="",B1040="",C1040="",D1040=""),"",IF(A1040="","! нет даты",IF(NOT(ISNUMBER(A1040)),"! дата текстом",IF(YEAR(A1040)&lt;&gt;Настройки!$B$4,"! другой год",IF(C1040="","! нет категории",IF(K1040="?","! категории нет в списке",IF(D1040="","! нет суммы",IF(NOT(ISNUMBER(D1040)),"! сумма текстом",IF(COUNTIFS($A$6:A1040,A1040,$C$6:C1040,C1040,$D$6:D1040,D1040,$B$6:B1040,B1040)&gt;1,"! возможен дубль","ok")))))))))</f>
        <v/>
      </c>
    </row>
    <row r="1041" spans="1:13" ht="15" customHeight="1">
      <c r="A1041" s="30"/>
      <c r="B1041" s="31"/>
      <c r="C1041" s="32"/>
      <c r="D1041" s="33"/>
      <c r="E1041" s="32"/>
      <c r="F1041" s="32"/>
      <c r="G1041" s="32"/>
      <c r="H1041" s="32"/>
      <c r="I1041" s="31"/>
      <c r="J1041" s="34" t="str">
        <f>IF(ISNUMBER(A1041),INDEX(Настройки!$K$8:$K$19,MONTH(A1041))&amp;" "&amp;YEAR(A1041),"")</f>
        <v/>
      </c>
      <c r="K1041" s="35" t="str">
        <f>IF(C1041="","",IFERROR(INDEX(Категории!$B$5:$B$47,MATCH(C1041,Категории!$A$5:$A$47,0)),"?"))</f>
        <v/>
      </c>
      <c r="L1041" s="34" t="str">
        <f>IF(C1041="","",IFERROR(INDEX(Категории!$C$5:$C$47,MATCH(C1041,Категории!$A$5:$A$47,0)),"?"))</f>
        <v/>
      </c>
      <c r="M1041" s="34" t="str">
        <f>IF(AND(A1041="",B1041="",C1041="",D1041=""),"",IF(A1041="","! нет даты",IF(NOT(ISNUMBER(A1041)),"! дата текстом",IF(YEAR(A1041)&lt;&gt;Настройки!$B$4,"! другой год",IF(C1041="","! нет категории",IF(K1041="?","! категории нет в списке",IF(D1041="","! нет суммы",IF(NOT(ISNUMBER(D1041)),"! сумма текстом",IF(COUNTIFS($A$6:A1041,A1041,$C$6:C1041,C1041,$D$6:D1041,D1041,$B$6:B1041,B1041)&gt;1,"! возможен дубль","ok")))))))))</f>
        <v/>
      </c>
    </row>
    <row r="1042" spans="1:13" ht="15" customHeight="1">
      <c r="A1042" s="30"/>
      <c r="B1042" s="31"/>
      <c r="C1042" s="32"/>
      <c r="D1042" s="33"/>
      <c r="E1042" s="32"/>
      <c r="F1042" s="32"/>
      <c r="G1042" s="32"/>
      <c r="H1042" s="32"/>
      <c r="I1042" s="31"/>
      <c r="J1042" s="34" t="str">
        <f>IF(ISNUMBER(A1042),INDEX(Настройки!$K$8:$K$19,MONTH(A1042))&amp;" "&amp;YEAR(A1042),"")</f>
        <v/>
      </c>
      <c r="K1042" s="35" t="str">
        <f>IF(C1042="","",IFERROR(INDEX(Категории!$B$5:$B$47,MATCH(C1042,Категории!$A$5:$A$47,0)),"?"))</f>
        <v/>
      </c>
      <c r="L1042" s="34" t="str">
        <f>IF(C1042="","",IFERROR(INDEX(Категории!$C$5:$C$47,MATCH(C1042,Категории!$A$5:$A$47,0)),"?"))</f>
        <v/>
      </c>
      <c r="M1042" s="34" t="str">
        <f>IF(AND(A1042="",B1042="",C1042="",D1042=""),"",IF(A1042="","! нет даты",IF(NOT(ISNUMBER(A1042)),"! дата текстом",IF(YEAR(A1042)&lt;&gt;Настройки!$B$4,"! другой год",IF(C1042="","! нет категории",IF(K1042="?","! категории нет в списке",IF(D1042="","! нет суммы",IF(NOT(ISNUMBER(D1042)),"! сумма текстом",IF(COUNTIFS($A$6:A1042,A1042,$C$6:C1042,C1042,$D$6:D1042,D1042,$B$6:B1042,B1042)&gt;1,"! возможен дубль","ok")))))))))</f>
        <v/>
      </c>
    </row>
    <row r="1043" spans="1:13" ht="15" customHeight="1">
      <c r="A1043" s="30"/>
      <c r="B1043" s="31"/>
      <c r="C1043" s="32"/>
      <c r="D1043" s="33"/>
      <c r="E1043" s="32"/>
      <c r="F1043" s="32"/>
      <c r="G1043" s="32"/>
      <c r="H1043" s="32"/>
      <c r="I1043" s="31"/>
      <c r="J1043" s="34" t="str">
        <f>IF(ISNUMBER(A1043),INDEX(Настройки!$K$8:$K$19,MONTH(A1043))&amp;" "&amp;YEAR(A1043),"")</f>
        <v/>
      </c>
      <c r="K1043" s="35" t="str">
        <f>IF(C1043="","",IFERROR(INDEX(Категории!$B$5:$B$47,MATCH(C1043,Категории!$A$5:$A$47,0)),"?"))</f>
        <v/>
      </c>
      <c r="L1043" s="34" t="str">
        <f>IF(C1043="","",IFERROR(INDEX(Категории!$C$5:$C$47,MATCH(C1043,Категории!$A$5:$A$47,0)),"?"))</f>
        <v/>
      </c>
      <c r="M1043" s="34" t="str">
        <f>IF(AND(A1043="",B1043="",C1043="",D1043=""),"",IF(A1043="","! нет даты",IF(NOT(ISNUMBER(A1043)),"! дата текстом",IF(YEAR(A1043)&lt;&gt;Настройки!$B$4,"! другой год",IF(C1043="","! нет категории",IF(K1043="?","! категории нет в списке",IF(D1043="","! нет суммы",IF(NOT(ISNUMBER(D1043)),"! сумма текстом",IF(COUNTIFS($A$6:A1043,A1043,$C$6:C1043,C1043,$D$6:D1043,D1043,$B$6:B1043,B1043)&gt;1,"! возможен дубль","ok")))))))))</f>
        <v/>
      </c>
    </row>
    <row r="1044" spans="1:13" ht="15" customHeight="1">
      <c r="A1044" s="30"/>
      <c r="B1044" s="31"/>
      <c r="C1044" s="32"/>
      <c r="D1044" s="33"/>
      <c r="E1044" s="32"/>
      <c r="F1044" s="32"/>
      <c r="G1044" s="32"/>
      <c r="H1044" s="32"/>
      <c r="I1044" s="31"/>
      <c r="J1044" s="34" t="str">
        <f>IF(ISNUMBER(A1044),INDEX(Настройки!$K$8:$K$19,MONTH(A1044))&amp;" "&amp;YEAR(A1044),"")</f>
        <v/>
      </c>
      <c r="K1044" s="35" t="str">
        <f>IF(C1044="","",IFERROR(INDEX(Категории!$B$5:$B$47,MATCH(C1044,Категории!$A$5:$A$47,0)),"?"))</f>
        <v/>
      </c>
      <c r="L1044" s="34" t="str">
        <f>IF(C1044="","",IFERROR(INDEX(Категории!$C$5:$C$47,MATCH(C1044,Категории!$A$5:$A$47,0)),"?"))</f>
        <v/>
      </c>
      <c r="M1044" s="34" t="str">
        <f>IF(AND(A1044="",B1044="",C1044="",D1044=""),"",IF(A1044="","! нет даты",IF(NOT(ISNUMBER(A1044)),"! дата текстом",IF(YEAR(A1044)&lt;&gt;Настройки!$B$4,"! другой год",IF(C1044="","! нет категории",IF(K1044="?","! категории нет в списке",IF(D1044="","! нет суммы",IF(NOT(ISNUMBER(D1044)),"! сумма текстом",IF(COUNTIFS($A$6:A1044,A1044,$C$6:C1044,C1044,$D$6:D1044,D1044,$B$6:B1044,B1044)&gt;1,"! возможен дубль","ok")))))))))</f>
        <v/>
      </c>
    </row>
    <row r="1045" spans="1:13" ht="15" customHeight="1">
      <c r="A1045" s="30"/>
      <c r="B1045" s="31"/>
      <c r="C1045" s="32"/>
      <c r="D1045" s="33"/>
      <c r="E1045" s="32"/>
      <c r="F1045" s="32"/>
      <c r="G1045" s="32"/>
      <c r="H1045" s="32"/>
      <c r="I1045" s="31"/>
      <c r="J1045" s="34" t="str">
        <f>IF(ISNUMBER(A1045),INDEX(Настройки!$K$8:$K$19,MONTH(A1045))&amp;" "&amp;YEAR(A1045),"")</f>
        <v/>
      </c>
      <c r="K1045" s="35" t="str">
        <f>IF(C1045="","",IFERROR(INDEX(Категории!$B$5:$B$47,MATCH(C1045,Категории!$A$5:$A$47,0)),"?"))</f>
        <v/>
      </c>
      <c r="L1045" s="34" t="str">
        <f>IF(C1045="","",IFERROR(INDEX(Категории!$C$5:$C$47,MATCH(C1045,Категории!$A$5:$A$47,0)),"?"))</f>
        <v/>
      </c>
      <c r="M1045" s="34" t="str">
        <f>IF(AND(A1045="",B1045="",C1045="",D1045=""),"",IF(A1045="","! нет даты",IF(NOT(ISNUMBER(A1045)),"! дата текстом",IF(YEAR(A1045)&lt;&gt;Настройки!$B$4,"! другой год",IF(C1045="","! нет категории",IF(K1045="?","! категории нет в списке",IF(D1045="","! нет суммы",IF(NOT(ISNUMBER(D1045)),"! сумма текстом",IF(COUNTIFS($A$6:A1045,A1045,$C$6:C1045,C1045,$D$6:D1045,D1045,$B$6:B1045,B1045)&gt;1,"! возможен дубль","ok")))))))))</f>
        <v/>
      </c>
    </row>
    <row r="1046" spans="1:13" ht="15" customHeight="1">
      <c r="A1046" s="30"/>
      <c r="B1046" s="31"/>
      <c r="C1046" s="32"/>
      <c r="D1046" s="33"/>
      <c r="E1046" s="32"/>
      <c r="F1046" s="32"/>
      <c r="G1046" s="32"/>
      <c r="H1046" s="32"/>
      <c r="I1046" s="31"/>
      <c r="J1046" s="34" t="str">
        <f>IF(ISNUMBER(A1046),INDEX(Настройки!$K$8:$K$19,MONTH(A1046))&amp;" "&amp;YEAR(A1046),"")</f>
        <v/>
      </c>
      <c r="K1046" s="35" t="str">
        <f>IF(C1046="","",IFERROR(INDEX(Категории!$B$5:$B$47,MATCH(C1046,Категории!$A$5:$A$47,0)),"?"))</f>
        <v/>
      </c>
      <c r="L1046" s="34" t="str">
        <f>IF(C1046="","",IFERROR(INDEX(Категории!$C$5:$C$47,MATCH(C1046,Категории!$A$5:$A$47,0)),"?"))</f>
        <v/>
      </c>
      <c r="M1046" s="34" t="str">
        <f>IF(AND(A1046="",B1046="",C1046="",D1046=""),"",IF(A1046="","! нет даты",IF(NOT(ISNUMBER(A1046)),"! дата текстом",IF(YEAR(A1046)&lt;&gt;Настройки!$B$4,"! другой год",IF(C1046="","! нет категории",IF(K1046="?","! категории нет в списке",IF(D1046="","! нет суммы",IF(NOT(ISNUMBER(D1046)),"! сумма текстом",IF(COUNTIFS($A$6:A1046,A1046,$C$6:C1046,C1046,$D$6:D1046,D1046,$B$6:B1046,B1046)&gt;1,"! возможен дубль","ok")))))))))</f>
        <v/>
      </c>
    </row>
    <row r="1047" spans="1:13" ht="15" customHeight="1">
      <c r="A1047" s="30"/>
      <c r="B1047" s="31"/>
      <c r="C1047" s="32"/>
      <c r="D1047" s="33"/>
      <c r="E1047" s="32"/>
      <c r="F1047" s="32"/>
      <c r="G1047" s="32"/>
      <c r="H1047" s="32"/>
      <c r="I1047" s="31"/>
      <c r="J1047" s="34" t="str">
        <f>IF(ISNUMBER(A1047),INDEX(Настройки!$K$8:$K$19,MONTH(A1047))&amp;" "&amp;YEAR(A1047),"")</f>
        <v/>
      </c>
      <c r="K1047" s="35" t="str">
        <f>IF(C1047="","",IFERROR(INDEX(Категории!$B$5:$B$47,MATCH(C1047,Категории!$A$5:$A$47,0)),"?"))</f>
        <v/>
      </c>
      <c r="L1047" s="34" t="str">
        <f>IF(C1047="","",IFERROR(INDEX(Категории!$C$5:$C$47,MATCH(C1047,Категории!$A$5:$A$47,0)),"?"))</f>
        <v/>
      </c>
      <c r="M1047" s="34" t="str">
        <f>IF(AND(A1047="",B1047="",C1047="",D1047=""),"",IF(A1047="","! нет даты",IF(NOT(ISNUMBER(A1047)),"! дата текстом",IF(YEAR(A1047)&lt;&gt;Настройки!$B$4,"! другой год",IF(C1047="","! нет категории",IF(K1047="?","! категории нет в списке",IF(D1047="","! нет суммы",IF(NOT(ISNUMBER(D1047)),"! сумма текстом",IF(COUNTIFS($A$6:A1047,A1047,$C$6:C1047,C1047,$D$6:D1047,D1047,$B$6:B1047,B1047)&gt;1,"! возможен дубль","ok")))))))))</f>
        <v/>
      </c>
    </row>
    <row r="1048" spans="1:13" ht="15" customHeight="1">
      <c r="A1048" s="30"/>
      <c r="B1048" s="31"/>
      <c r="C1048" s="32"/>
      <c r="D1048" s="33"/>
      <c r="E1048" s="32"/>
      <c r="F1048" s="32"/>
      <c r="G1048" s="32"/>
      <c r="H1048" s="32"/>
      <c r="I1048" s="31"/>
      <c r="J1048" s="34" t="str">
        <f>IF(ISNUMBER(A1048),INDEX(Настройки!$K$8:$K$19,MONTH(A1048))&amp;" "&amp;YEAR(A1048),"")</f>
        <v/>
      </c>
      <c r="K1048" s="35" t="str">
        <f>IF(C1048="","",IFERROR(INDEX(Категории!$B$5:$B$47,MATCH(C1048,Категории!$A$5:$A$47,0)),"?"))</f>
        <v/>
      </c>
      <c r="L1048" s="34" t="str">
        <f>IF(C1048="","",IFERROR(INDEX(Категории!$C$5:$C$47,MATCH(C1048,Категории!$A$5:$A$47,0)),"?"))</f>
        <v/>
      </c>
      <c r="M1048" s="34" t="str">
        <f>IF(AND(A1048="",B1048="",C1048="",D1048=""),"",IF(A1048="","! нет даты",IF(NOT(ISNUMBER(A1048)),"! дата текстом",IF(YEAR(A1048)&lt;&gt;Настройки!$B$4,"! другой год",IF(C1048="","! нет категории",IF(K1048="?","! категории нет в списке",IF(D1048="","! нет суммы",IF(NOT(ISNUMBER(D1048)),"! сумма текстом",IF(COUNTIFS($A$6:A1048,A1048,$C$6:C1048,C1048,$D$6:D1048,D1048,$B$6:B1048,B1048)&gt;1,"! возможен дубль","ok")))))))))</f>
        <v/>
      </c>
    </row>
    <row r="1049" spans="1:13" ht="15" customHeight="1">
      <c r="A1049" s="30"/>
      <c r="B1049" s="31"/>
      <c r="C1049" s="32"/>
      <c r="D1049" s="33"/>
      <c r="E1049" s="32"/>
      <c r="F1049" s="32"/>
      <c r="G1049" s="32"/>
      <c r="H1049" s="32"/>
      <c r="I1049" s="31"/>
      <c r="J1049" s="34" t="str">
        <f>IF(ISNUMBER(A1049),INDEX(Настройки!$K$8:$K$19,MONTH(A1049))&amp;" "&amp;YEAR(A1049),"")</f>
        <v/>
      </c>
      <c r="K1049" s="35" t="str">
        <f>IF(C1049="","",IFERROR(INDEX(Категории!$B$5:$B$47,MATCH(C1049,Категории!$A$5:$A$47,0)),"?"))</f>
        <v/>
      </c>
      <c r="L1049" s="34" t="str">
        <f>IF(C1049="","",IFERROR(INDEX(Категории!$C$5:$C$47,MATCH(C1049,Категории!$A$5:$A$47,0)),"?"))</f>
        <v/>
      </c>
      <c r="M1049" s="34" t="str">
        <f>IF(AND(A1049="",B1049="",C1049="",D1049=""),"",IF(A1049="","! нет даты",IF(NOT(ISNUMBER(A1049)),"! дата текстом",IF(YEAR(A1049)&lt;&gt;Настройки!$B$4,"! другой год",IF(C1049="","! нет категории",IF(K1049="?","! категории нет в списке",IF(D1049="","! нет суммы",IF(NOT(ISNUMBER(D1049)),"! сумма текстом",IF(COUNTIFS($A$6:A1049,A1049,$C$6:C1049,C1049,$D$6:D1049,D1049,$B$6:B1049,B1049)&gt;1,"! возможен дубль","ok")))))))))</f>
        <v/>
      </c>
    </row>
    <row r="1050" spans="1:13" ht="15" customHeight="1">
      <c r="A1050" s="30"/>
      <c r="B1050" s="31"/>
      <c r="C1050" s="32"/>
      <c r="D1050" s="33"/>
      <c r="E1050" s="32"/>
      <c r="F1050" s="32"/>
      <c r="G1050" s="32"/>
      <c r="H1050" s="32"/>
      <c r="I1050" s="31"/>
      <c r="J1050" s="34" t="str">
        <f>IF(ISNUMBER(A1050),INDEX(Настройки!$K$8:$K$19,MONTH(A1050))&amp;" "&amp;YEAR(A1050),"")</f>
        <v/>
      </c>
      <c r="K1050" s="35" t="str">
        <f>IF(C1050="","",IFERROR(INDEX(Категории!$B$5:$B$47,MATCH(C1050,Категории!$A$5:$A$47,0)),"?"))</f>
        <v/>
      </c>
      <c r="L1050" s="34" t="str">
        <f>IF(C1050="","",IFERROR(INDEX(Категории!$C$5:$C$47,MATCH(C1050,Категории!$A$5:$A$47,0)),"?"))</f>
        <v/>
      </c>
      <c r="M1050" s="34" t="str">
        <f>IF(AND(A1050="",B1050="",C1050="",D1050=""),"",IF(A1050="","! нет даты",IF(NOT(ISNUMBER(A1050)),"! дата текстом",IF(YEAR(A1050)&lt;&gt;Настройки!$B$4,"! другой год",IF(C1050="","! нет категории",IF(K1050="?","! категории нет в списке",IF(D1050="","! нет суммы",IF(NOT(ISNUMBER(D1050)),"! сумма текстом",IF(COUNTIFS($A$6:A1050,A1050,$C$6:C1050,C1050,$D$6:D1050,D1050,$B$6:B1050,B1050)&gt;1,"! возможен дубль","ok")))))))))</f>
        <v/>
      </c>
    </row>
    <row r="1051" spans="1:13" ht="15" customHeight="1">
      <c r="A1051" s="30"/>
      <c r="B1051" s="31"/>
      <c r="C1051" s="32"/>
      <c r="D1051" s="33"/>
      <c r="E1051" s="32"/>
      <c r="F1051" s="32"/>
      <c r="G1051" s="32"/>
      <c r="H1051" s="32"/>
      <c r="I1051" s="31"/>
      <c r="J1051" s="34" t="str">
        <f>IF(ISNUMBER(A1051),INDEX(Настройки!$K$8:$K$19,MONTH(A1051))&amp;" "&amp;YEAR(A1051),"")</f>
        <v/>
      </c>
      <c r="K1051" s="35" t="str">
        <f>IF(C1051="","",IFERROR(INDEX(Категории!$B$5:$B$47,MATCH(C1051,Категории!$A$5:$A$47,0)),"?"))</f>
        <v/>
      </c>
      <c r="L1051" s="34" t="str">
        <f>IF(C1051="","",IFERROR(INDEX(Категории!$C$5:$C$47,MATCH(C1051,Категории!$A$5:$A$47,0)),"?"))</f>
        <v/>
      </c>
      <c r="M1051" s="34" t="str">
        <f>IF(AND(A1051="",B1051="",C1051="",D1051=""),"",IF(A1051="","! нет даты",IF(NOT(ISNUMBER(A1051)),"! дата текстом",IF(YEAR(A1051)&lt;&gt;Настройки!$B$4,"! другой год",IF(C1051="","! нет категории",IF(K1051="?","! категории нет в списке",IF(D1051="","! нет суммы",IF(NOT(ISNUMBER(D1051)),"! сумма текстом",IF(COUNTIFS($A$6:A1051,A1051,$C$6:C1051,C1051,$D$6:D1051,D1051,$B$6:B1051,B1051)&gt;1,"! возможен дубль","ok")))))))))</f>
        <v/>
      </c>
    </row>
    <row r="1052" spans="1:13" ht="15" customHeight="1">
      <c r="A1052" s="30"/>
      <c r="B1052" s="31"/>
      <c r="C1052" s="32"/>
      <c r="D1052" s="33"/>
      <c r="E1052" s="32"/>
      <c r="F1052" s="32"/>
      <c r="G1052" s="32"/>
      <c r="H1052" s="32"/>
      <c r="I1052" s="31"/>
      <c r="J1052" s="34" t="str">
        <f>IF(ISNUMBER(A1052),INDEX(Настройки!$K$8:$K$19,MONTH(A1052))&amp;" "&amp;YEAR(A1052),"")</f>
        <v/>
      </c>
      <c r="K1052" s="35" t="str">
        <f>IF(C1052="","",IFERROR(INDEX(Категории!$B$5:$B$47,MATCH(C1052,Категории!$A$5:$A$47,0)),"?"))</f>
        <v/>
      </c>
      <c r="L1052" s="34" t="str">
        <f>IF(C1052="","",IFERROR(INDEX(Категории!$C$5:$C$47,MATCH(C1052,Категории!$A$5:$A$47,0)),"?"))</f>
        <v/>
      </c>
      <c r="M1052" s="34" t="str">
        <f>IF(AND(A1052="",B1052="",C1052="",D1052=""),"",IF(A1052="","! нет даты",IF(NOT(ISNUMBER(A1052)),"! дата текстом",IF(YEAR(A1052)&lt;&gt;Настройки!$B$4,"! другой год",IF(C1052="","! нет категории",IF(K1052="?","! категории нет в списке",IF(D1052="","! нет суммы",IF(NOT(ISNUMBER(D1052)),"! сумма текстом",IF(COUNTIFS($A$6:A1052,A1052,$C$6:C1052,C1052,$D$6:D1052,D1052,$B$6:B1052,B1052)&gt;1,"! возможен дубль","ok")))))))))</f>
        <v/>
      </c>
    </row>
    <row r="1053" spans="1:13" ht="15" customHeight="1">
      <c r="A1053" s="30"/>
      <c r="B1053" s="31"/>
      <c r="C1053" s="32"/>
      <c r="D1053" s="33"/>
      <c r="E1053" s="32"/>
      <c r="F1053" s="32"/>
      <c r="G1053" s="32"/>
      <c r="H1053" s="32"/>
      <c r="I1053" s="31"/>
      <c r="J1053" s="34" t="str">
        <f>IF(ISNUMBER(A1053),INDEX(Настройки!$K$8:$K$19,MONTH(A1053))&amp;" "&amp;YEAR(A1053),"")</f>
        <v/>
      </c>
      <c r="K1053" s="35" t="str">
        <f>IF(C1053="","",IFERROR(INDEX(Категории!$B$5:$B$47,MATCH(C1053,Категории!$A$5:$A$47,0)),"?"))</f>
        <v/>
      </c>
      <c r="L1053" s="34" t="str">
        <f>IF(C1053="","",IFERROR(INDEX(Категории!$C$5:$C$47,MATCH(C1053,Категории!$A$5:$A$47,0)),"?"))</f>
        <v/>
      </c>
      <c r="M1053" s="34" t="str">
        <f>IF(AND(A1053="",B1053="",C1053="",D1053=""),"",IF(A1053="","! нет даты",IF(NOT(ISNUMBER(A1053)),"! дата текстом",IF(YEAR(A1053)&lt;&gt;Настройки!$B$4,"! другой год",IF(C1053="","! нет категории",IF(K1053="?","! категории нет в списке",IF(D1053="","! нет суммы",IF(NOT(ISNUMBER(D1053)),"! сумма текстом",IF(COUNTIFS($A$6:A1053,A1053,$C$6:C1053,C1053,$D$6:D1053,D1053,$B$6:B1053,B1053)&gt;1,"! возможен дубль","ok")))))))))</f>
        <v/>
      </c>
    </row>
    <row r="1054" spans="1:13" ht="15" customHeight="1">
      <c r="A1054" s="30"/>
      <c r="B1054" s="31"/>
      <c r="C1054" s="32"/>
      <c r="D1054" s="33"/>
      <c r="E1054" s="32"/>
      <c r="F1054" s="32"/>
      <c r="G1054" s="32"/>
      <c r="H1054" s="32"/>
      <c r="I1054" s="31"/>
      <c r="J1054" s="34" t="str">
        <f>IF(ISNUMBER(A1054),INDEX(Настройки!$K$8:$K$19,MONTH(A1054))&amp;" "&amp;YEAR(A1054),"")</f>
        <v/>
      </c>
      <c r="K1054" s="35" t="str">
        <f>IF(C1054="","",IFERROR(INDEX(Категории!$B$5:$B$47,MATCH(C1054,Категории!$A$5:$A$47,0)),"?"))</f>
        <v/>
      </c>
      <c r="L1054" s="34" t="str">
        <f>IF(C1054="","",IFERROR(INDEX(Категории!$C$5:$C$47,MATCH(C1054,Категории!$A$5:$A$47,0)),"?"))</f>
        <v/>
      </c>
      <c r="M1054" s="34" t="str">
        <f>IF(AND(A1054="",B1054="",C1054="",D1054=""),"",IF(A1054="","! нет даты",IF(NOT(ISNUMBER(A1054)),"! дата текстом",IF(YEAR(A1054)&lt;&gt;Настройки!$B$4,"! другой год",IF(C1054="","! нет категории",IF(K1054="?","! категории нет в списке",IF(D1054="","! нет суммы",IF(NOT(ISNUMBER(D1054)),"! сумма текстом",IF(COUNTIFS($A$6:A1054,A1054,$C$6:C1054,C1054,$D$6:D1054,D1054,$B$6:B1054,B1054)&gt;1,"! возможен дубль","ok")))))))))</f>
        <v/>
      </c>
    </row>
    <row r="1055" spans="1:13" ht="15" customHeight="1">
      <c r="A1055" s="30"/>
      <c r="B1055" s="31"/>
      <c r="C1055" s="32"/>
      <c r="D1055" s="33"/>
      <c r="E1055" s="32"/>
      <c r="F1055" s="32"/>
      <c r="G1055" s="32"/>
      <c r="H1055" s="32"/>
      <c r="I1055" s="31"/>
      <c r="J1055" s="34" t="str">
        <f>IF(ISNUMBER(A1055),INDEX(Настройки!$K$8:$K$19,MONTH(A1055))&amp;" "&amp;YEAR(A1055),"")</f>
        <v/>
      </c>
      <c r="K1055" s="35" t="str">
        <f>IF(C1055="","",IFERROR(INDEX(Категории!$B$5:$B$47,MATCH(C1055,Категории!$A$5:$A$47,0)),"?"))</f>
        <v/>
      </c>
      <c r="L1055" s="34" t="str">
        <f>IF(C1055="","",IFERROR(INDEX(Категории!$C$5:$C$47,MATCH(C1055,Категории!$A$5:$A$47,0)),"?"))</f>
        <v/>
      </c>
      <c r="M1055" s="34" t="str">
        <f>IF(AND(A1055="",B1055="",C1055="",D1055=""),"",IF(A1055="","! нет даты",IF(NOT(ISNUMBER(A1055)),"! дата текстом",IF(YEAR(A1055)&lt;&gt;Настройки!$B$4,"! другой год",IF(C1055="","! нет категории",IF(K1055="?","! категории нет в списке",IF(D1055="","! нет суммы",IF(NOT(ISNUMBER(D1055)),"! сумма текстом",IF(COUNTIFS($A$6:A1055,A1055,$C$6:C1055,C1055,$D$6:D1055,D1055,$B$6:B1055,B1055)&gt;1,"! возможен дубль","ok")))))))))</f>
        <v/>
      </c>
    </row>
    <row r="1056" spans="1:13" ht="15" customHeight="1">
      <c r="A1056" s="30"/>
      <c r="B1056" s="31"/>
      <c r="C1056" s="32"/>
      <c r="D1056" s="33"/>
      <c r="E1056" s="32"/>
      <c r="F1056" s="32"/>
      <c r="G1056" s="32"/>
      <c r="H1056" s="32"/>
      <c r="I1056" s="31"/>
      <c r="J1056" s="34" t="str">
        <f>IF(ISNUMBER(A1056),INDEX(Настройки!$K$8:$K$19,MONTH(A1056))&amp;" "&amp;YEAR(A1056),"")</f>
        <v/>
      </c>
      <c r="K1056" s="35" t="str">
        <f>IF(C1056="","",IFERROR(INDEX(Категории!$B$5:$B$47,MATCH(C1056,Категории!$A$5:$A$47,0)),"?"))</f>
        <v/>
      </c>
      <c r="L1056" s="34" t="str">
        <f>IF(C1056="","",IFERROR(INDEX(Категории!$C$5:$C$47,MATCH(C1056,Категории!$A$5:$A$47,0)),"?"))</f>
        <v/>
      </c>
      <c r="M1056" s="34" t="str">
        <f>IF(AND(A1056="",B1056="",C1056="",D1056=""),"",IF(A1056="","! нет даты",IF(NOT(ISNUMBER(A1056)),"! дата текстом",IF(YEAR(A1056)&lt;&gt;Настройки!$B$4,"! другой год",IF(C1056="","! нет категории",IF(K1056="?","! категории нет в списке",IF(D1056="","! нет суммы",IF(NOT(ISNUMBER(D1056)),"! сумма текстом",IF(COUNTIFS($A$6:A1056,A1056,$C$6:C1056,C1056,$D$6:D1056,D1056,$B$6:B1056,B1056)&gt;1,"! возможен дубль","ok")))))))))</f>
        <v/>
      </c>
    </row>
    <row r="1057" spans="1:13" ht="15" customHeight="1">
      <c r="A1057" s="30"/>
      <c r="B1057" s="31"/>
      <c r="C1057" s="32"/>
      <c r="D1057" s="33"/>
      <c r="E1057" s="32"/>
      <c r="F1057" s="32"/>
      <c r="G1057" s="32"/>
      <c r="H1057" s="32"/>
      <c r="I1057" s="31"/>
      <c r="J1057" s="34" t="str">
        <f>IF(ISNUMBER(A1057),INDEX(Настройки!$K$8:$K$19,MONTH(A1057))&amp;" "&amp;YEAR(A1057),"")</f>
        <v/>
      </c>
      <c r="K1057" s="35" t="str">
        <f>IF(C1057="","",IFERROR(INDEX(Категории!$B$5:$B$47,MATCH(C1057,Категории!$A$5:$A$47,0)),"?"))</f>
        <v/>
      </c>
      <c r="L1057" s="34" t="str">
        <f>IF(C1057="","",IFERROR(INDEX(Категории!$C$5:$C$47,MATCH(C1057,Категории!$A$5:$A$47,0)),"?"))</f>
        <v/>
      </c>
      <c r="M1057" s="34" t="str">
        <f>IF(AND(A1057="",B1057="",C1057="",D1057=""),"",IF(A1057="","! нет даты",IF(NOT(ISNUMBER(A1057)),"! дата текстом",IF(YEAR(A1057)&lt;&gt;Настройки!$B$4,"! другой год",IF(C1057="","! нет категории",IF(K1057="?","! категории нет в списке",IF(D1057="","! нет суммы",IF(NOT(ISNUMBER(D1057)),"! сумма текстом",IF(COUNTIFS($A$6:A1057,A1057,$C$6:C1057,C1057,$D$6:D1057,D1057,$B$6:B1057,B1057)&gt;1,"! возможен дубль","ok")))))))))</f>
        <v/>
      </c>
    </row>
    <row r="1058" spans="1:13" ht="15" customHeight="1">
      <c r="A1058" s="30"/>
      <c r="B1058" s="31"/>
      <c r="C1058" s="32"/>
      <c r="D1058" s="33"/>
      <c r="E1058" s="32"/>
      <c r="F1058" s="32"/>
      <c r="G1058" s="32"/>
      <c r="H1058" s="32"/>
      <c r="I1058" s="31"/>
      <c r="J1058" s="34" t="str">
        <f>IF(ISNUMBER(A1058),INDEX(Настройки!$K$8:$K$19,MONTH(A1058))&amp;" "&amp;YEAR(A1058),"")</f>
        <v/>
      </c>
      <c r="K1058" s="35" t="str">
        <f>IF(C1058="","",IFERROR(INDEX(Категории!$B$5:$B$47,MATCH(C1058,Категории!$A$5:$A$47,0)),"?"))</f>
        <v/>
      </c>
      <c r="L1058" s="34" t="str">
        <f>IF(C1058="","",IFERROR(INDEX(Категории!$C$5:$C$47,MATCH(C1058,Категории!$A$5:$A$47,0)),"?"))</f>
        <v/>
      </c>
      <c r="M1058" s="34" t="str">
        <f>IF(AND(A1058="",B1058="",C1058="",D1058=""),"",IF(A1058="","! нет даты",IF(NOT(ISNUMBER(A1058)),"! дата текстом",IF(YEAR(A1058)&lt;&gt;Настройки!$B$4,"! другой год",IF(C1058="","! нет категории",IF(K1058="?","! категории нет в списке",IF(D1058="","! нет суммы",IF(NOT(ISNUMBER(D1058)),"! сумма текстом",IF(COUNTIFS($A$6:A1058,A1058,$C$6:C1058,C1058,$D$6:D1058,D1058,$B$6:B1058,B1058)&gt;1,"! возможен дубль","ok")))))))))</f>
        <v/>
      </c>
    </row>
    <row r="1059" spans="1:13" ht="15" customHeight="1">
      <c r="A1059" s="30"/>
      <c r="B1059" s="31"/>
      <c r="C1059" s="32"/>
      <c r="D1059" s="33"/>
      <c r="E1059" s="32"/>
      <c r="F1059" s="32"/>
      <c r="G1059" s="32"/>
      <c r="H1059" s="32"/>
      <c r="I1059" s="31"/>
      <c r="J1059" s="34" t="str">
        <f>IF(ISNUMBER(A1059),INDEX(Настройки!$K$8:$K$19,MONTH(A1059))&amp;" "&amp;YEAR(A1059),"")</f>
        <v/>
      </c>
      <c r="K1059" s="35" t="str">
        <f>IF(C1059="","",IFERROR(INDEX(Категории!$B$5:$B$47,MATCH(C1059,Категории!$A$5:$A$47,0)),"?"))</f>
        <v/>
      </c>
      <c r="L1059" s="34" t="str">
        <f>IF(C1059="","",IFERROR(INDEX(Категории!$C$5:$C$47,MATCH(C1059,Категории!$A$5:$A$47,0)),"?"))</f>
        <v/>
      </c>
      <c r="M1059" s="34" t="str">
        <f>IF(AND(A1059="",B1059="",C1059="",D1059=""),"",IF(A1059="","! нет даты",IF(NOT(ISNUMBER(A1059)),"! дата текстом",IF(YEAR(A1059)&lt;&gt;Настройки!$B$4,"! другой год",IF(C1059="","! нет категории",IF(K1059="?","! категории нет в списке",IF(D1059="","! нет суммы",IF(NOT(ISNUMBER(D1059)),"! сумма текстом",IF(COUNTIFS($A$6:A1059,A1059,$C$6:C1059,C1059,$D$6:D1059,D1059,$B$6:B1059,B1059)&gt;1,"! возможен дубль","ok")))))))))</f>
        <v/>
      </c>
    </row>
    <row r="1060" spans="1:13" ht="15" customHeight="1">
      <c r="A1060" s="30"/>
      <c r="B1060" s="31"/>
      <c r="C1060" s="32"/>
      <c r="D1060" s="33"/>
      <c r="E1060" s="32"/>
      <c r="F1060" s="32"/>
      <c r="G1060" s="32"/>
      <c r="H1060" s="32"/>
      <c r="I1060" s="31"/>
      <c r="J1060" s="34" t="str">
        <f>IF(ISNUMBER(A1060),INDEX(Настройки!$K$8:$K$19,MONTH(A1060))&amp;" "&amp;YEAR(A1060),"")</f>
        <v/>
      </c>
      <c r="K1060" s="35" t="str">
        <f>IF(C1060="","",IFERROR(INDEX(Категории!$B$5:$B$47,MATCH(C1060,Категории!$A$5:$A$47,0)),"?"))</f>
        <v/>
      </c>
      <c r="L1060" s="34" t="str">
        <f>IF(C1060="","",IFERROR(INDEX(Категории!$C$5:$C$47,MATCH(C1060,Категории!$A$5:$A$47,0)),"?"))</f>
        <v/>
      </c>
      <c r="M1060" s="34" t="str">
        <f>IF(AND(A1060="",B1060="",C1060="",D1060=""),"",IF(A1060="","! нет даты",IF(NOT(ISNUMBER(A1060)),"! дата текстом",IF(YEAR(A1060)&lt;&gt;Настройки!$B$4,"! другой год",IF(C1060="","! нет категории",IF(K1060="?","! категории нет в списке",IF(D1060="","! нет суммы",IF(NOT(ISNUMBER(D1060)),"! сумма текстом",IF(COUNTIFS($A$6:A1060,A1060,$C$6:C1060,C1060,$D$6:D1060,D1060,$B$6:B1060,B1060)&gt;1,"! возможен дубль","ok")))))))))</f>
        <v/>
      </c>
    </row>
    <row r="1061" spans="1:13" ht="15" customHeight="1">
      <c r="A1061" s="30"/>
      <c r="B1061" s="31"/>
      <c r="C1061" s="32"/>
      <c r="D1061" s="33"/>
      <c r="E1061" s="32"/>
      <c r="F1061" s="32"/>
      <c r="G1061" s="32"/>
      <c r="H1061" s="32"/>
      <c r="I1061" s="31"/>
      <c r="J1061" s="34" t="str">
        <f>IF(ISNUMBER(A1061),INDEX(Настройки!$K$8:$K$19,MONTH(A1061))&amp;" "&amp;YEAR(A1061),"")</f>
        <v/>
      </c>
      <c r="K1061" s="35" t="str">
        <f>IF(C1061="","",IFERROR(INDEX(Категории!$B$5:$B$47,MATCH(C1061,Категории!$A$5:$A$47,0)),"?"))</f>
        <v/>
      </c>
      <c r="L1061" s="34" t="str">
        <f>IF(C1061="","",IFERROR(INDEX(Категории!$C$5:$C$47,MATCH(C1061,Категории!$A$5:$A$47,0)),"?"))</f>
        <v/>
      </c>
      <c r="M1061" s="34" t="str">
        <f>IF(AND(A1061="",B1061="",C1061="",D1061=""),"",IF(A1061="","! нет даты",IF(NOT(ISNUMBER(A1061)),"! дата текстом",IF(YEAR(A1061)&lt;&gt;Настройки!$B$4,"! другой год",IF(C1061="","! нет категории",IF(K1061="?","! категории нет в списке",IF(D1061="","! нет суммы",IF(NOT(ISNUMBER(D1061)),"! сумма текстом",IF(COUNTIFS($A$6:A1061,A1061,$C$6:C1061,C1061,$D$6:D1061,D1061,$B$6:B1061,B1061)&gt;1,"! возможен дубль","ok")))))))))</f>
        <v/>
      </c>
    </row>
    <row r="1062" spans="1:13" ht="15" customHeight="1">
      <c r="A1062" s="30"/>
      <c r="B1062" s="31"/>
      <c r="C1062" s="32"/>
      <c r="D1062" s="33"/>
      <c r="E1062" s="32"/>
      <c r="F1062" s="32"/>
      <c r="G1062" s="32"/>
      <c r="H1062" s="32"/>
      <c r="I1062" s="31"/>
      <c r="J1062" s="34" t="str">
        <f>IF(ISNUMBER(A1062),INDEX(Настройки!$K$8:$K$19,MONTH(A1062))&amp;" "&amp;YEAR(A1062),"")</f>
        <v/>
      </c>
      <c r="K1062" s="35" t="str">
        <f>IF(C1062="","",IFERROR(INDEX(Категории!$B$5:$B$47,MATCH(C1062,Категории!$A$5:$A$47,0)),"?"))</f>
        <v/>
      </c>
      <c r="L1062" s="34" t="str">
        <f>IF(C1062="","",IFERROR(INDEX(Категории!$C$5:$C$47,MATCH(C1062,Категории!$A$5:$A$47,0)),"?"))</f>
        <v/>
      </c>
      <c r="M1062" s="34" t="str">
        <f>IF(AND(A1062="",B1062="",C1062="",D1062=""),"",IF(A1062="","! нет даты",IF(NOT(ISNUMBER(A1062)),"! дата текстом",IF(YEAR(A1062)&lt;&gt;Настройки!$B$4,"! другой год",IF(C1062="","! нет категории",IF(K1062="?","! категории нет в списке",IF(D1062="","! нет суммы",IF(NOT(ISNUMBER(D1062)),"! сумма текстом",IF(COUNTIFS($A$6:A1062,A1062,$C$6:C1062,C1062,$D$6:D1062,D1062,$B$6:B1062,B1062)&gt;1,"! возможен дубль","ok")))))))))</f>
        <v/>
      </c>
    </row>
    <row r="1063" spans="1:13" ht="15" customHeight="1">
      <c r="A1063" s="30"/>
      <c r="B1063" s="31"/>
      <c r="C1063" s="32"/>
      <c r="D1063" s="33"/>
      <c r="E1063" s="32"/>
      <c r="F1063" s="32"/>
      <c r="G1063" s="32"/>
      <c r="H1063" s="32"/>
      <c r="I1063" s="31"/>
      <c r="J1063" s="34" t="str">
        <f>IF(ISNUMBER(A1063),INDEX(Настройки!$K$8:$K$19,MONTH(A1063))&amp;" "&amp;YEAR(A1063),"")</f>
        <v/>
      </c>
      <c r="K1063" s="35" t="str">
        <f>IF(C1063="","",IFERROR(INDEX(Категории!$B$5:$B$47,MATCH(C1063,Категории!$A$5:$A$47,0)),"?"))</f>
        <v/>
      </c>
      <c r="L1063" s="34" t="str">
        <f>IF(C1063="","",IFERROR(INDEX(Категории!$C$5:$C$47,MATCH(C1063,Категории!$A$5:$A$47,0)),"?"))</f>
        <v/>
      </c>
      <c r="M1063" s="34" t="str">
        <f>IF(AND(A1063="",B1063="",C1063="",D1063=""),"",IF(A1063="","! нет даты",IF(NOT(ISNUMBER(A1063)),"! дата текстом",IF(YEAR(A1063)&lt;&gt;Настройки!$B$4,"! другой год",IF(C1063="","! нет категории",IF(K1063="?","! категории нет в списке",IF(D1063="","! нет суммы",IF(NOT(ISNUMBER(D1063)),"! сумма текстом",IF(COUNTIFS($A$6:A1063,A1063,$C$6:C1063,C1063,$D$6:D1063,D1063,$B$6:B1063,B1063)&gt;1,"! возможен дубль","ok")))))))))</f>
        <v/>
      </c>
    </row>
    <row r="1064" spans="1:13" ht="15" customHeight="1">
      <c r="A1064" s="30"/>
      <c r="B1064" s="31"/>
      <c r="C1064" s="32"/>
      <c r="D1064" s="33"/>
      <c r="E1064" s="32"/>
      <c r="F1064" s="32"/>
      <c r="G1064" s="32"/>
      <c r="H1064" s="32"/>
      <c r="I1064" s="31"/>
      <c r="J1064" s="34" t="str">
        <f>IF(ISNUMBER(A1064),INDEX(Настройки!$K$8:$K$19,MONTH(A1064))&amp;" "&amp;YEAR(A1064),"")</f>
        <v/>
      </c>
      <c r="K1064" s="35" t="str">
        <f>IF(C1064="","",IFERROR(INDEX(Категории!$B$5:$B$47,MATCH(C1064,Категории!$A$5:$A$47,0)),"?"))</f>
        <v/>
      </c>
      <c r="L1064" s="34" t="str">
        <f>IF(C1064="","",IFERROR(INDEX(Категории!$C$5:$C$47,MATCH(C1064,Категории!$A$5:$A$47,0)),"?"))</f>
        <v/>
      </c>
      <c r="M1064" s="34" t="str">
        <f>IF(AND(A1064="",B1064="",C1064="",D1064=""),"",IF(A1064="","! нет даты",IF(NOT(ISNUMBER(A1064)),"! дата текстом",IF(YEAR(A1064)&lt;&gt;Настройки!$B$4,"! другой год",IF(C1064="","! нет категории",IF(K1064="?","! категории нет в списке",IF(D1064="","! нет суммы",IF(NOT(ISNUMBER(D1064)),"! сумма текстом",IF(COUNTIFS($A$6:A1064,A1064,$C$6:C1064,C1064,$D$6:D1064,D1064,$B$6:B1064,B1064)&gt;1,"! возможен дубль","ok")))))))))</f>
        <v/>
      </c>
    </row>
    <row r="1065" spans="1:13" ht="15" customHeight="1">
      <c r="A1065" s="30"/>
      <c r="B1065" s="31"/>
      <c r="C1065" s="32"/>
      <c r="D1065" s="33"/>
      <c r="E1065" s="32"/>
      <c r="F1065" s="32"/>
      <c r="G1065" s="32"/>
      <c r="H1065" s="32"/>
      <c r="I1065" s="31"/>
      <c r="J1065" s="34" t="str">
        <f>IF(ISNUMBER(A1065),INDEX(Настройки!$K$8:$K$19,MONTH(A1065))&amp;" "&amp;YEAR(A1065),"")</f>
        <v/>
      </c>
      <c r="K1065" s="35" t="str">
        <f>IF(C1065="","",IFERROR(INDEX(Категории!$B$5:$B$47,MATCH(C1065,Категории!$A$5:$A$47,0)),"?"))</f>
        <v/>
      </c>
      <c r="L1065" s="34" t="str">
        <f>IF(C1065="","",IFERROR(INDEX(Категории!$C$5:$C$47,MATCH(C1065,Категории!$A$5:$A$47,0)),"?"))</f>
        <v/>
      </c>
      <c r="M1065" s="34" t="str">
        <f>IF(AND(A1065="",B1065="",C1065="",D1065=""),"",IF(A1065="","! нет даты",IF(NOT(ISNUMBER(A1065)),"! дата текстом",IF(YEAR(A1065)&lt;&gt;Настройки!$B$4,"! другой год",IF(C1065="","! нет категории",IF(K1065="?","! категории нет в списке",IF(D1065="","! нет суммы",IF(NOT(ISNUMBER(D1065)),"! сумма текстом",IF(COUNTIFS($A$6:A1065,A1065,$C$6:C1065,C1065,$D$6:D1065,D1065,$B$6:B1065,B1065)&gt;1,"! возможен дубль","ok")))))))))</f>
        <v/>
      </c>
    </row>
    <row r="1066" spans="1:13" ht="15" customHeight="1">
      <c r="A1066" s="30"/>
      <c r="B1066" s="31"/>
      <c r="C1066" s="32"/>
      <c r="D1066" s="33"/>
      <c r="E1066" s="32"/>
      <c r="F1066" s="32"/>
      <c r="G1066" s="32"/>
      <c r="H1066" s="32"/>
      <c r="I1066" s="31"/>
      <c r="J1066" s="34" t="str">
        <f>IF(ISNUMBER(A1066),INDEX(Настройки!$K$8:$K$19,MONTH(A1066))&amp;" "&amp;YEAR(A1066),"")</f>
        <v/>
      </c>
      <c r="K1066" s="35" t="str">
        <f>IF(C1066="","",IFERROR(INDEX(Категории!$B$5:$B$47,MATCH(C1066,Категории!$A$5:$A$47,0)),"?"))</f>
        <v/>
      </c>
      <c r="L1066" s="34" t="str">
        <f>IF(C1066="","",IFERROR(INDEX(Категории!$C$5:$C$47,MATCH(C1066,Категории!$A$5:$A$47,0)),"?"))</f>
        <v/>
      </c>
      <c r="M1066" s="34" t="str">
        <f>IF(AND(A1066="",B1066="",C1066="",D1066=""),"",IF(A1066="","! нет даты",IF(NOT(ISNUMBER(A1066)),"! дата текстом",IF(YEAR(A1066)&lt;&gt;Настройки!$B$4,"! другой год",IF(C1066="","! нет категории",IF(K1066="?","! категории нет в списке",IF(D1066="","! нет суммы",IF(NOT(ISNUMBER(D1066)),"! сумма текстом",IF(COUNTIFS($A$6:A1066,A1066,$C$6:C1066,C1066,$D$6:D1066,D1066,$B$6:B1066,B1066)&gt;1,"! возможен дубль","ok")))))))))</f>
        <v/>
      </c>
    </row>
    <row r="1067" spans="1:13" ht="15" customHeight="1">
      <c r="A1067" s="30"/>
      <c r="B1067" s="31"/>
      <c r="C1067" s="32"/>
      <c r="D1067" s="33"/>
      <c r="E1067" s="32"/>
      <c r="F1067" s="32"/>
      <c r="G1067" s="32"/>
      <c r="H1067" s="32"/>
      <c r="I1067" s="31"/>
      <c r="J1067" s="34" t="str">
        <f>IF(ISNUMBER(A1067),INDEX(Настройки!$K$8:$K$19,MONTH(A1067))&amp;" "&amp;YEAR(A1067),"")</f>
        <v/>
      </c>
      <c r="K1067" s="35" t="str">
        <f>IF(C1067="","",IFERROR(INDEX(Категории!$B$5:$B$47,MATCH(C1067,Категории!$A$5:$A$47,0)),"?"))</f>
        <v/>
      </c>
      <c r="L1067" s="34" t="str">
        <f>IF(C1067="","",IFERROR(INDEX(Категории!$C$5:$C$47,MATCH(C1067,Категории!$A$5:$A$47,0)),"?"))</f>
        <v/>
      </c>
      <c r="M1067" s="34" t="str">
        <f>IF(AND(A1067="",B1067="",C1067="",D1067=""),"",IF(A1067="","! нет даты",IF(NOT(ISNUMBER(A1067)),"! дата текстом",IF(YEAR(A1067)&lt;&gt;Настройки!$B$4,"! другой год",IF(C1067="","! нет категории",IF(K1067="?","! категории нет в списке",IF(D1067="","! нет суммы",IF(NOT(ISNUMBER(D1067)),"! сумма текстом",IF(COUNTIFS($A$6:A1067,A1067,$C$6:C1067,C1067,$D$6:D1067,D1067,$B$6:B1067,B1067)&gt;1,"! возможен дубль","ok")))))))))</f>
        <v/>
      </c>
    </row>
    <row r="1068" spans="1:13" ht="15" customHeight="1">
      <c r="A1068" s="30"/>
      <c r="B1068" s="31"/>
      <c r="C1068" s="32"/>
      <c r="D1068" s="33"/>
      <c r="E1068" s="32"/>
      <c r="F1068" s="32"/>
      <c r="G1068" s="32"/>
      <c r="H1068" s="32"/>
      <c r="I1068" s="31"/>
      <c r="J1068" s="34" t="str">
        <f>IF(ISNUMBER(A1068),INDEX(Настройки!$K$8:$K$19,MONTH(A1068))&amp;" "&amp;YEAR(A1068),"")</f>
        <v/>
      </c>
      <c r="K1068" s="35" t="str">
        <f>IF(C1068="","",IFERROR(INDEX(Категории!$B$5:$B$47,MATCH(C1068,Категории!$A$5:$A$47,0)),"?"))</f>
        <v/>
      </c>
      <c r="L1068" s="34" t="str">
        <f>IF(C1068="","",IFERROR(INDEX(Категории!$C$5:$C$47,MATCH(C1068,Категории!$A$5:$A$47,0)),"?"))</f>
        <v/>
      </c>
      <c r="M1068" s="34" t="str">
        <f>IF(AND(A1068="",B1068="",C1068="",D1068=""),"",IF(A1068="","! нет даты",IF(NOT(ISNUMBER(A1068)),"! дата текстом",IF(YEAR(A1068)&lt;&gt;Настройки!$B$4,"! другой год",IF(C1068="","! нет категории",IF(K1068="?","! категории нет в списке",IF(D1068="","! нет суммы",IF(NOT(ISNUMBER(D1068)),"! сумма текстом",IF(COUNTIFS($A$6:A1068,A1068,$C$6:C1068,C1068,$D$6:D1068,D1068,$B$6:B1068,B1068)&gt;1,"! возможен дубль","ok")))))))))</f>
        <v/>
      </c>
    </row>
    <row r="1069" spans="1:13" ht="15" customHeight="1">
      <c r="A1069" s="30"/>
      <c r="B1069" s="31"/>
      <c r="C1069" s="32"/>
      <c r="D1069" s="33"/>
      <c r="E1069" s="32"/>
      <c r="F1069" s="32"/>
      <c r="G1069" s="32"/>
      <c r="H1069" s="32"/>
      <c r="I1069" s="31"/>
      <c r="J1069" s="34" t="str">
        <f>IF(ISNUMBER(A1069),INDEX(Настройки!$K$8:$K$19,MONTH(A1069))&amp;" "&amp;YEAR(A1069),"")</f>
        <v/>
      </c>
      <c r="K1069" s="35" t="str">
        <f>IF(C1069="","",IFERROR(INDEX(Категории!$B$5:$B$47,MATCH(C1069,Категории!$A$5:$A$47,0)),"?"))</f>
        <v/>
      </c>
      <c r="L1069" s="34" t="str">
        <f>IF(C1069="","",IFERROR(INDEX(Категории!$C$5:$C$47,MATCH(C1069,Категории!$A$5:$A$47,0)),"?"))</f>
        <v/>
      </c>
      <c r="M1069" s="34" t="str">
        <f>IF(AND(A1069="",B1069="",C1069="",D1069=""),"",IF(A1069="","! нет даты",IF(NOT(ISNUMBER(A1069)),"! дата текстом",IF(YEAR(A1069)&lt;&gt;Настройки!$B$4,"! другой год",IF(C1069="","! нет категории",IF(K1069="?","! категории нет в списке",IF(D1069="","! нет суммы",IF(NOT(ISNUMBER(D1069)),"! сумма текстом",IF(COUNTIFS($A$6:A1069,A1069,$C$6:C1069,C1069,$D$6:D1069,D1069,$B$6:B1069,B1069)&gt;1,"! возможен дубль","ok")))))))))</f>
        <v/>
      </c>
    </row>
    <row r="1070" spans="1:13" ht="15" customHeight="1">
      <c r="A1070" s="30"/>
      <c r="B1070" s="31"/>
      <c r="C1070" s="32"/>
      <c r="D1070" s="33"/>
      <c r="E1070" s="32"/>
      <c r="F1070" s="32"/>
      <c r="G1070" s="32"/>
      <c r="H1070" s="32"/>
      <c r="I1070" s="31"/>
      <c r="J1070" s="34" t="str">
        <f>IF(ISNUMBER(A1070),INDEX(Настройки!$K$8:$K$19,MONTH(A1070))&amp;" "&amp;YEAR(A1070),"")</f>
        <v/>
      </c>
      <c r="K1070" s="35" t="str">
        <f>IF(C1070="","",IFERROR(INDEX(Категории!$B$5:$B$47,MATCH(C1070,Категории!$A$5:$A$47,0)),"?"))</f>
        <v/>
      </c>
      <c r="L1070" s="34" t="str">
        <f>IF(C1070="","",IFERROR(INDEX(Категории!$C$5:$C$47,MATCH(C1070,Категории!$A$5:$A$47,0)),"?"))</f>
        <v/>
      </c>
      <c r="M1070" s="34" t="str">
        <f>IF(AND(A1070="",B1070="",C1070="",D1070=""),"",IF(A1070="","! нет даты",IF(NOT(ISNUMBER(A1070)),"! дата текстом",IF(YEAR(A1070)&lt;&gt;Настройки!$B$4,"! другой год",IF(C1070="","! нет категории",IF(K1070="?","! категории нет в списке",IF(D1070="","! нет суммы",IF(NOT(ISNUMBER(D1070)),"! сумма текстом",IF(COUNTIFS($A$6:A1070,A1070,$C$6:C1070,C1070,$D$6:D1070,D1070,$B$6:B1070,B1070)&gt;1,"! возможен дубль","ok")))))))))</f>
        <v/>
      </c>
    </row>
    <row r="1071" spans="1:13" ht="15" customHeight="1">
      <c r="A1071" s="30"/>
      <c r="B1071" s="31"/>
      <c r="C1071" s="32"/>
      <c r="D1071" s="33"/>
      <c r="E1071" s="32"/>
      <c r="F1071" s="32"/>
      <c r="G1071" s="32"/>
      <c r="H1071" s="32"/>
      <c r="I1071" s="31"/>
      <c r="J1071" s="34" t="str">
        <f>IF(ISNUMBER(A1071),INDEX(Настройки!$K$8:$K$19,MONTH(A1071))&amp;" "&amp;YEAR(A1071),"")</f>
        <v/>
      </c>
      <c r="K1071" s="35" t="str">
        <f>IF(C1071="","",IFERROR(INDEX(Категории!$B$5:$B$47,MATCH(C1071,Категории!$A$5:$A$47,0)),"?"))</f>
        <v/>
      </c>
      <c r="L1071" s="34" t="str">
        <f>IF(C1071="","",IFERROR(INDEX(Категории!$C$5:$C$47,MATCH(C1071,Категории!$A$5:$A$47,0)),"?"))</f>
        <v/>
      </c>
      <c r="M1071" s="34" t="str">
        <f>IF(AND(A1071="",B1071="",C1071="",D1071=""),"",IF(A1071="","! нет даты",IF(NOT(ISNUMBER(A1071)),"! дата текстом",IF(YEAR(A1071)&lt;&gt;Настройки!$B$4,"! другой год",IF(C1071="","! нет категории",IF(K1071="?","! категории нет в списке",IF(D1071="","! нет суммы",IF(NOT(ISNUMBER(D1071)),"! сумма текстом",IF(COUNTIFS($A$6:A1071,A1071,$C$6:C1071,C1071,$D$6:D1071,D1071,$B$6:B1071,B1071)&gt;1,"! возможен дубль","ok")))))))))</f>
        <v/>
      </c>
    </row>
    <row r="1072" spans="1:13" ht="15" customHeight="1">
      <c r="A1072" s="30"/>
      <c r="B1072" s="31"/>
      <c r="C1072" s="32"/>
      <c r="D1072" s="33"/>
      <c r="E1072" s="32"/>
      <c r="F1072" s="32"/>
      <c r="G1072" s="32"/>
      <c r="H1072" s="32"/>
      <c r="I1072" s="31"/>
      <c r="J1072" s="34" t="str">
        <f>IF(ISNUMBER(A1072),INDEX(Настройки!$K$8:$K$19,MONTH(A1072))&amp;" "&amp;YEAR(A1072),"")</f>
        <v/>
      </c>
      <c r="K1072" s="35" t="str">
        <f>IF(C1072="","",IFERROR(INDEX(Категории!$B$5:$B$47,MATCH(C1072,Категории!$A$5:$A$47,0)),"?"))</f>
        <v/>
      </c>
      <c r="L1072" s="34" t="str">
        <f>IF(C1072="","",IFERROR(INDEX(Категории!$C$5:$C$47,MATCH(C1072,Категории!$A$5:$A$47,0)),"?"))</f>
        <v/>
      </c>
      <c r="M1072" s="34" t="str">
        <f>IF(AND(A1072="",B1072="",C1072="",D1072=""),"",IF(A1072="","! нет даты",IF(NOT(ISNUMBER(A1072)),"! дата текстом",IF(YEAR(A1072)&lt;&gt;Настройки!$B$4,"! другой год",IF(C1072="","! нет категории",IF(K1072="?","! категории нет в списке",IF(D1072="","! нет суммы",IF(NOT(ISNUMBER(D1072)),"! сумма текстом",IF(COUNTIFS($A$6:A1072,A1072,$C$6:C1072,C1072,$D$6:D1072,D1072,$B$6:B1072,B1072)&gt;1,"! возможен дубль","ok")))))))))</f>
        <v/>
      </c>
    </row>
    <row r="1073" spans="1:13" ht="15" customHeight="1">
      <c r="A1073" s="30"/>
      <c r="B1073" s="31"/>
      <c r="C1073" s="32"/>
      <c r="D1073" s="33"/>
      <c r="E1073" s="32"/>
      <c r="F1073" s="32"/>
      <c r="G1073" s="32"/>
      <c r="H1073" s="32"/>
      <c r="I1073" s="31"/>
      <c r="J1073" s="34" t="str">
        <f>IF(ISNUMBER(A1073),INDEX(Настройки!$K$8:$K$19,MONTH(A1073))&amp;" "&amp;YEAR(A1073),"")</f>
        <v/>
      </c>
      <c r="K1073" s="35" t="str">
        <f>IF(C1073="","",IFERROR(INDEX(Категории!$B$5:$B$47,MATCH(C1073,Категории!$A$5:$A$47,0)),"?"))</f>
        <v/>
      </c>
      <c r="L1073" s="34" t="str">
        <f>IF(C1073="","",IFERROR(INDEX(Категории!$C$5:$C$47,MATCH(C1073,Категории!$A$5:$A$47,0)),"?"))</f>
        <v/>
      </c>
      <c r="M1073" s="34" t="str">
        <f>IF(AND(A1073="",B1073="",C1073="",D1073=""),"",IF(A1073="","! нет даты",IF(NOT(ISNUMBER(A1073)),"! дата текстом",IF(YEAR(A1073)&lt;&gt;Настройки!$B$4,"! другой год",IF(C1073="","! нет категории",IF(K1073="?","! категории нет в списке",IF(D1073="","! нет суммы",IF(NOT(ISNUMBER(D1073)),"! сумма текстом",IF(COUNTIFS($A$6:A1073,A1073,$C$6:C1073,C1073,$D$6:D1073,D1073,$B$6:B1073,B1073)&gt;1,"! возможен дубль","ok")))))))))</f>
        <v/>
      </c>
    </row>
    <row r="1074" spans="1:13" ht="15" customHeight="1">
      <c r="A1074" s="30"/>
      <c r="B1074" s="31"/>
      <c r="C1074" s="32"/>
      <c r="D1074" s="33"/>
      <c r="E1074" s="32"/>
      <c r="F1074" s="32"/>
      <c r="G1074" s="32"/>
      <c r="H1074" s="32"/>
      <c r="I1074" s="31"/>
      <c r="J1074" s="34" t="str">
        <f>IF(ISNUMBER(A1074),INDEX(Настройки!$K$8:$K$19,MONTH(A1074))&amp;" "&amp;YEAR(A1074),"")</f>
        <v/>
      </c>
      <c r="K1074" s="35" t="str">
        <f>IF(C1074="","",IFERROR(INDEX(Категории!$B$5:$B$47,MATCH(C1074,Категории!$A$5:$A$47,0)),"?"))</f>
        <v/>
      </c>
      <c r="L1074" s="34" t="str">
        <f>IF(C1074="","",IFERROR(INDEX(Категории!$C$5:$C$47,MATCH(C1074,Категории!$A$5:$A$47,0)),"?"))</f>
        <v/>
      </c>
      <c r="M1074" s="34" t="str">
        <f>IF(AND(A1074="",B1074="",C1074="",D1074=""),"",IF(A1074="","! нет даты",IF(NOT(ISNUMBER(A1074)),"! дата текстом",IF(YEAR(A1074)&lt;&gt;Настройки!$B$4,"! другой год",IF(C1074="","! нет категории",IF(K1074="?","! категории нет в списке",IF(D1074="","! нет суммы",IF(NOT(ISNUMBER(D1074)),"! сумма текстом",IF(COUNTIFS($A$6:A1074,A1074,$C$6:C1074,C1074,$D$6:D1074,D1074,$B$6:B1074,B1074)&gt;1,"! возможен дубль","ok")))))))))</f>
        <v/>
      </c>
    </row>
    <row r="1075" spans="1:13" ht="15" customHeight="1">
      <c r="A1075" s="30"/>
      <c r="B1075" s="31"/>
      <c r="C1075" s="32"/>
      <c r="D1075" s="33"/>
      <c r="E1075" s="32"/>
      <c r="F1075" s="32"/>
      <c r="G1075" s="32"/>
      <c r="H1075" s="32"/>
      <c r="I1075" s="31"/>
      <c r="J1075" s="34" t="str">
        <f>IF(ISNUMBER(A1075),INDEX(Настройки!$K$8:$K$19,MONTH(A1075))&amp;" "&amp;YEAR(A1075),"")</f>
        <v/>
      </c>
      <c r="K1075" s="35" t="str">
        <f>IF(C1075="","",IFERROR(INDEX(Категории!$B$5:$B$47,MATCH(C1075,Категории!$A$5:$A$47,0)),"?"))</f>
        <v/>
      </c>
      <c r="L1075" s="34" t="str">
        <f>IF(C1075="","",IFERROR(INDEX(Категории!$C$5:$C$47,MATCH(C1075,Категории!$A$5:$A$47,0)),"?"))</f>
        <v/>
      </c>
      <c r="M1075" s="34" t="str">
        <f>IF(AND(A1075="",B1075="",C1075="",D1075=""),"",IF(A1075="","! нет даты",IF(NOT(ISNUMBER(A1075)),"! дата текстом",IF(YEAR(A1075)&lt;&gt;Настройки!$B$4,"! другой год",IF(C1075="","! нет категории",IF(K1075="?","! категории нет в списке",IF(D1075="","! нет суммы",IF(NOT(ISNUMBER(D1075)),"! сумма текстом",IF(COUNTIFS($A$6:A1075,A1075,$C$6:C1075,C1075,$D$6:D1075,D1075,$B$6:B1075,B1075)&gt;1,"! возможен дубль","ok")))))))))</f>
        <v/>
      </c>
    </row>
    <row r="1076" spans="1:13" ht="15" customHeight="1">
      <c r="A1076" s="30"/>
      <c r="B1076" s="31"/>
      <c r="C1076" s="32"/>
      <c r="D1076" s="33"/>
      <c r="E1076" s="32"/>
      <c r="F1076" s="32"/>
      <c r="G1076" s="32"/>
      <c r="H1076" s="32"/>
      <c r="I1076" s="31"/>
      <c r="J1076" s="34" t="str">
        <f>IF(ISNUMBER(A1076),INDEX(Настройки!$K$8:$K$19,MONTH(A1076))&amp;" "&amp;YEAR(A1076),"")</f>
        <v/>
      </c>
      <c r="K1076" s="35" t="str">
        <f>IF(C1076="","",IFERROR(INDEX(Категории!$B$5:$B$47,MATCH(C1076,Категории!$A$5:$A$47,0)),"?"))</f>
        <v/>
      </c>
      <c r="L1076" s="34" t="str">
        <f>IF(C1076="","",IFERROR(INDEX(Категории!$C$5:$C$47,MATCH(C1076,Категории!$A$5:$A$47,0)),"?"))</f>
        <v/>
      </c>
      <c r="M1076" s="34" t="str">
        <f>IF(AND(A1076="",B1076="",C1076="",D1076=""),"",IF(A1076="","! нет даты",IF(NOT(ISNUMBER(A1076)),"! дата текстом",IF(YEAR(A1076)&lt;&gt;Настройки!$B$4,"! другой год",IF(C1076="","! нет категории",IF(K1076="?","! категории нет в списке",IF(D1076="","! нет суммы",IF(NOT(ISNUMBER(D1076)),"! сумма текстом",IF(COUNTIFS($A$6:A1076,A1076,$C$6:C1076,C1076,$D$6:D1076,D1076,$B$6:B1076,B1076)&gt;1,"! возможен дубль","ok")))))))))</f>
        <v/>
      </c>
    </row>
    <row r="1077" spans="1:13" ht="15" customHeight="1">
      <c r="A1077" s="30"/>
      <c r="B1077" s="31"/>
      <c r="C1077" s="32"/>
      <c r="D1077" s="33"/>
      <c r="E1077" s="32"/>
      <c r="F1077" s="32"/>
      <c r="G1077" s="32"/>
      <c r="H1077" s="32"/>
      <c r="I1077" s="31"/>
      <c r="J1077" s="34" t="str">
        <f>IF(ISNUMBER(A1077),INDEX(Настройки!$K$8:$K$19,MONTH(A1077))&amp;" "&amp;YEAR(A1077),"")</f>
        <v/>
      </c>
      <c r="K1077" s="35" t="str">
        <f>IF(C1077="","",IFERROR(INDEX(Категории!$B$5:$B$47,MATCH(C1077,Категории!$A$5:$A$47,0)),"?"))</f>
        <v/>
      </c>
      <c r="L1077" s="34" t="str">
        <f>IF(C1077="","",IFERROR(INDEX(Категории!$C$5:$C$47,MATCH(C1077,Категории!$A$5:$A$47,0)),"?"))</f>
        <v/>
      </c>
      <c r="M1077" s="34" t="str">
        <f>IF(AND(A1077="",B1077="",C1077="",D1077=""),"",IF(A1077="","! нет даты",IF(NOT(ISNUMBER(A1077)),"! дата текстом",IF(YEAR(A1077)&lt;&gt;Настройки!$B$4,"! другой год",IF(C1077="","! нет категории",IF(K1077="?","! категории нет в списке",IF(D1077="","! нет суммы",IF(NOT(ISNUMBER(D1077)),"! сумма текстом",IF(COUNTIFS($A$6:A1077,A1077,$C$6:C1077,C1077,$D$6:D1077,D1077,$B$6:B1077,B1077)&gt;1,"! возможен дубль","ok")))))))))</f>
        <v/>
      </c>
    </row>
    <row r="1078" spans="1:13" ht="15" customHeight="1">
      <c r="A1078" s="30"/>
      <c r="B1078" s="31"/>
      <c r="C1078" s="32"/>
      <c r="D1078" s="33"/>
      <c r="E1078" s="32"/>
      <c r="F1078" s="32"/>
      <c r="G1078" s="32"/>
      <c r="H1078" s="32"/>
      <c r="I1078" s="31"/>
      <c r="J1078" s="34" t="str">
        <f>IF(ISNUMBER(A1078),INDEX(Настройки!$K$8:$K$19,MONTH(A1078))&amp;" "&amp;YEAR(A1078),"")</f>
        <v/>
      </c>
      <c r="K1078" s="35" t="str">
        <f>IF(C1078="","",IFERROR(INDEX(Категории!$B$5:$B$47,MATCH(C1078,Категории!$A$5:$A$47,0)),"?"))</f>
        <v/>
      </c>
      <c r="L1078" s="34" t="str">
        <f>IF(C1078="","",IFERROR(INDEX(Категории!$C$5:$C$47,MATCH(C1078,Категории!$A$5:$A$47,0)),"?"))</f>
        <v/>
      </c>
      <c r="M1078" s="34" t="str">
        <f>IF(AND(A1078="",B1078="",C1078="",D1078=""),"",IF(A1078="","! нет даты",IF(NOT(ISNUMBER(A1078)),"! дата текстом",IF(YEAR(A1078)&lt;&gt;Настройки!$B$4,"! другой год",IF(C1078="","! нет категории",IF(K1078="?","! категории нет в списке",IF(D1078="","! нет суммы",IF(NOT(ISNUMBER(D1078)),"! сумма текстом",IF(COUNTIFS($A$6:A1078,A1078,$C$6:C1078,C1078,$D$6:D1078,D1078,$B$6:B1078,B1078)&gt;1,"! возможен дубль","ok")))))))))</f>
        <v/>
      </c>
    </row>
    <row r="1079" spans="1:13" ht="15" customHeight="1">
      <c r="A1079" s="30"/>
      <c r="B1079" s="31"/>
      <c r="C1079" s="32"/>
      <c r="D1079" s="33"/>
      <c r="E1079" s="32"/>
      <c r="F1079" s="32"/>
      <c r="G1079" s="32"/>
      <c r="H1079" s="32"/>
      <c r="I1079" s="31"/>
      <c r="J1079" s="34" t="str">
        <f>IF(ISNUMBER(A1079),INDEX(Настройки!$K$8:$K$19,MONTH(A1079))&amp;" "&amp;YEAR(A1079),"")</f>
        <v/>
      </c>
      <c r="K1079" s="35" t="str">
        <f>IF(C1079="","",IFERROR(INDEX(Категории!$B$5:$B$47,MATCH(C1079,Категории!$A$5:$A$47,0)),"?"))</f>
        <v/>
      </c>
      <c r="L1079" s="34" t="str">
        <f>IF(C1079="","",IFERROR(INDEX(Категории!$C$5:$C$47,MATCH(C1079,Категории!$A$5:$A$47,0)),"?"))</f>
        <v/>
      </c>
      <c r="M1079" s="34" t="str">
        <f>IF(AND(A1079="",B1079="",C1079="",D1079=""),"",IF(A1079="","! нет даты",IF(NOT(ISNUMBER(A1079)),"! дата текстом",IF(YEAR(A1079)&lt;&gt;Настройки!$B$4,"! другой год",IF(C1079="","! нет категории",IF(K1079="?","! категории нет в списке",IF(D1079="","! нет суммы",IF(NOT(ISNUMBER(D1079)),"! сумма текстом",IF(COUNTIFS($A$6:A1079,A1079,$C$6:C1079,C1079,$D$6:D1079,D1079,$B$6:B1079,B1079)&gt;1,"! возможен дубль","ok")))))))))</f>
        <v/>
      </c>
    </row>
    <row r="1080" spans="1:13" ht="15" customHeight="1">
      <c r="A1080" s="30"/>
      <c r="B1080" s="31"/>
      <c r="C1080" s="32"/>
      <c r="D1080" s="33"/>
      <c r="E1080" s="32"/>
      <c r="F1080" s="32"/>
      <c r="G1080" s="32"/>
      <c r="H1080" s="32"/>
      <c r="I1080" s="31"/>
      <c r="J1080" s="34" t="str">
        <f>IF(ISNUMBER(A1080),INDEX(Настройки!$K$8:$K$19,MONTH(A1080))&amp;" "&amp;YEAR(A1080),"")</f>
        <v/>
      </c>
      <c r="K1080" s="35" t="str">
        <f>IF(C1080="","",IFERROR(INDEX(Категории!$B$5:$B$47,MATCH(C1080,Категории!$A$5:$A$47,0)),"?"))</f>
        <v/>
      </c>
      <c r="L1080" s="34" t="str">
        <f>IF(C1080="","",IFERROR(INDEX(Категории!$C$5:$C$47,MATCH(C1080,Категории!$A$5:$A$47,0)),"?"))</f>
        <v/>
      </c>
      <c r="M1080" s="34" t="str">
        <f>IF(AND(A1080="",B1080="",C1080="",D1080=""),"",IF(A1080="","! нет даты",IF(NOT(ISNUMBER(A1080)),"! дата текстом",IF(YEAR(A1080)&lt;&gt;Настройки!$B$4,"! другой год",IF(C1080="","! нет категории",IF(K1080="?","! категории нет в списке",IF(D1080="","! нет суммы",IF(NOT(ISNUMBER(D1080)),"! сумма текстом",IF(COUNTIFS($A$6:A1080,A1080,$C$6:C1080,C1080,$D$6:D1080,D1080,$B$6:B1080,B1080)&gt;1,"! возможен дубль","ok")))))))))</f>
        <v/>
      </c>
    </row>
    <row r="1081" spans="1:13" ht="15" customHeight="1">
      <c r="A1081" s="30"/>
      <c r="B1081" s="31"/>
      <c r="C1081" s="32"/>
      <c r="D1081" s="33"/>
      <c r="E1081" s="32"/>
      <c r="F1081" s="32"/>
      <c r="G1081" s="32"/>
      <c r="H1081" s="32"/>
      <c r="I1081" s="31"/>
      <c r="J1081" s="34" t="str">
        <f>IF(ISNUMBER(A1081),INDEX(Настройки!$K$8:$K$19,MONTH(A1081))&amp;" "&amp;YEAR(A1081),"")</f>
        <v/>
      </c>
      <c r="K1081" s="35" t="str">
        <f>IF(C1081="","",IFERROR(INDEX(Категории!$B$5:$B$47,MATCH(C1081,Категории!$A$5:$A$47,0)),"?"))</f>
        <v/>
      </c>
      <c r="L1081" s="34" t="str">
        <f>IF(C1081="","",IFERROR(INDEX(Категории!$C$5:$C$47,MATCH(C1081,Категории!$A$5:$A$47,0)),"?"))</f>
        <v/>
      </c>
      <c r="M1081" s="34" t="str">
        <f>IF(AND(A1081="",B1081="",C1081="",D1081=""),"",IF(A1081="","! нет даты",IF(NOT(ISNUMBER(A1081)),"! дата текстом",IF(YEAR(A1081)&lt;&gt;Настройки!$B$4,"! другой год",IF(C1081="","! нет категории",IF(K1081="?","! категории нет в списке",IF(D1081="","! нет суммы",IF(NOT(ISNUMBER(D1081)),"! сумма текстом",IF(COUNTIFS($A$6:A1081,A1081,$C$6:C1081,C1081,$D$6:D1081,D1081,$B$6:B1081,B1081)&gt;1,"! возможен дубль","ok")))))))))</f>
        <v/>
      </c>
    </row>
    <row r="1082" spans="1:13" ht="15" customHeight="1">
      <c r="A1082" s="30"/>
      <c r="B1082" s="31"/>
      <c r="C1082" s="32"/>
      <c r="D1082" s="33"/>
      <c r="E1082" s="32"/>
      <c r="F1082" s="32"/>
      <c r="G1082" s="32"/>
      <c r="H1082" s="32"/>
      <c r="I1082" s="31"/>
      <c r="J1082" s="34" t="str">
        <f>IF(ISNUMBER(A1082),INDEX(Настройки!$K$8:$K$19,MONTH(A1082))&amp;" "&amp;YEAR(A1082),"")</f>
        <v/>
      </c>
      <c r="K1082" s="35" t="str">
        <f>IF(C1082="","",IFERROR(INDEX(Категории!$B$5:$B$47,MATCH(C1082,Категории!$A$5:$A$47,0)),"?"))</f>
        <v/>
      </c>
      <c r="L1082" s="34" t="str">
        <f>IF(C1082="","",IFERROR(INDEX(Категории!$C$5:$C$47,MATCH(C1082,Категории!$A$5:$A$47,0)),"?"))</f>
        <v/>
      </c>
      <c r="M1082" s="34" t="str">
        <f>IF(AND(A1082="",B1082="",C1082="",D1082=""),"",IF(A1082="","! нет даты",IF(NOT(ISNUMBER(A1082)),"! дата текстом",IF(YEAR(A1082)&lt;&gt;Настройки!$B$4,"! другой год",IF(C1082="","! нет категории",IF(K1082="?","! категории нет в списке",IF(D1082="","! нет суммы",IF(NOT(ISNUMBER(D1082)),"! сумма текстом",IF(COUNTIFS($A$6:A1082,A1082,$C$6:C1082,C1082,$D$6:D1082,D1082,$B$6:B1082,B1082)&gt;1,"! возможен дубль","ok")))))))))</f>
        <v/>
      </c>
    </row>
    <row r="1083" spans="1:13" ht="15" customHeight="1">
      <c r="A1083" s="30"/>
      <c r="B1083" s="31"/>
      <c r="C1083" s="32"/>
      <c r="D1083" s="33"/>
      <c r="E1083" s="32"/>
      <c r="F1083" s="32"/>
      <c r="G1083" s="32"/>
      <c r="H1083" s="32"/>
      <c r="I1083" s="31"/>
      <c r="J1083" s="34" t="str">
        <f>IF(ISNUMBER(A1083),INDEX(Настройки!$K$8:$K$19,MONTH(A1083))&amp;" "&amp;YEAR(A1083),"")</f>
        <v/>
      </c>
      <c r="K1083" s="35" t="str">
        <f>IF(C1083="","",IFERROR(INDEX(Категории!$B$5:$B$47,MATCH(C1083,Категории!$A$5:$A$47,0)),"?"))</f>
        <v/>
      </c>
      <c r="L1083" s="34" t="str">
        <f>IF(C1083="","",IFERROR(INDEX(Категории!$C$5:$C$47,MATCH(C1083,Категории!$A$5:$A$47,0)),"?"))</f>
        <v/>
      </c>
      <c r="M1083" s="34" t="str">
        <f>IF(AND(A1083="",B1083="",C1083="",D1083=""),"",IF(A1083="","! нет даты",IF(NOT(ISNUMBER(A1083)),"! дата текстом",IF(YEAR(A1083)&lt;&gt;Настройки!$B$4,"! другой год",IF(C1083="","! нет категории",IF(K1083="?","! категории нет в списке",IF(D1083="","! нет суммы",IF(NOT(ISNUMBER(D1083)),"! сумма текстом",IF(COUNTIFS($A$6:A1083,A1083,$C$6:C1083,C1083,$D$6:D1083,D1083,$B$6:B1083,B1083)&gt;1,"! возможен дубль","ok")))))))))</f>
        <v/>
      </c>
    </row>
    <row r="1084" spans="1:13" ht="15" customHeight="1">
      <c r="A1084" s="30"/>
      <c r="B1084" s="31"/>
      <c r="C1084" s="32"/>
      <c r="D1084" s="33"/>
      <c r="E1084" s="32"/>
      <c r="F1084" s="32"/>
      <c r="G1084" s="32"/>
      <c r="H1084" s="32"/>
      <c r="I1084" s="31"/>
      <c r="J1084" s="34" t="str">
        <f>IF(ISNUMBER(A1084),INDEX(Настройки!$K$8:$K$19,MONTH(A1084))&amp;" "&amp;YEAR(A1084),"")</f>
        <v/>
      </c>
      <c r="K1084" s="35" t="str">
        <f>IF(C1084="","",IFERROR(INDEX(Категории!$B$5:$B$47,MATCH(C1084,Категории!$A$5:$A$47,0)),"?"))</f>
        <v/>
      </c>
      <c r="L1084" s="34" t="str">
        <f>IF(C1084="","",IFERROR(INDEX(Категории!$C$5:$C$47,MATCH(C1084,Категории!$A$5:$A$47,0)),"?"))</f>
        <v/>
      </c>
      <c r="M1084" s="34" t="str">
        <f>IF(AND(A1084="",B1084="",C1084="",D1084=""),"",IF(A1084="","! нет даты",IF(NOT(ISNUMBER(A1084)),"! дата текстом",IF(YEAR(A1084)&lt;&gt;Настройки!$B$4,"! другой год",IF(C1084="","! нет категории",IF(K1084="?","! категории нет в списке",IF(D1084="","! нет суммы",IF(NOT(ISNUMBER(D1084)),"! сумма текстом",IF(COUNTIFS($A$6:A1084,A1084,$C$6:C1084,C1084,$D$6:D1084,D1084,$B$6:B1084,B1084)&gt;1,"! возможен дубль","ok")))))))))</f>
        <v/>
      </c>
    </row>
    <row r="1085" spans="1:13" ht="15" customHeight="1">
      <c r="A1085" s="30"/>
      <c r="B1085" s="31"/>
      <c r="C1085" s="32"/>
      <c r="D1085" s="33"/>
      <c r="E1085" s="32"/>
      <c r="F1085" s="32"/>
      <c r="G1085" s="32"/>
      <c r="H1085" s="32"/>
      <c r="I1085" s="31"/>
      <c r="J1085" s="34" t="str">
        <f>IF(ISNUMBER(A1085),INDEX(Настройки!$K$8:$K$19,MONTH(A1085))&amp;" "&amp;YEAR(A1085),"")</f>
        <v/>
      </c>
      <c r="K1085" s="35" t="str">
        <f>IF(C1085="","",IFERROR(INDEX(Категории!$B$5:$B$47,MATCH(C1085,Категории!$A$5:$A$47,0)),"?"))</f>
        <v/>
      </c>
      <c r="L1085" s="34" t="str">
        <f>IF(C1085="","",IFERROR(INDEX(Категории!$C$5:$C$47,MATCH(C1085,Категории!$A$5:$A$47,0)),"?"))</f>
        <v/>
      </c>
      <c r="M1085" s="34" t="str">
        <f>IF(AND(A1085="",B1085="",C1085="",D1085=""),"",IF(A1085="","! нет даты",IF(NOT(ISNUMBER(A1085)),"! дата текстом",IF(YEAR(A1085)&lt;&gt;Настройки!$B$4,"! другой год",IF(C1085="","! нет категории",IF(K1085="?","! категории нет в списке",IF(D1085="","! нет суммы",IF(NOT(ISNUMBER(D1085)),"! сумма текстом",IF(COUNTIFS($A$6:A1085,A1085,$C$6:C1085,C1085,$D$6:D1085,D1085,$B$6:B1085,B1085)&gt;1,"! возможен дубль","ok")))))))))</f>
        <v/>
      </c>
    </row>
    <row r="1086" spans="1:13" ht="15" customHeight="1">
      <c r="A1086" s="30"/>
      <c r="B1086" s="31"/>
      <c r="C1086" s="32"/>
      <c r="D1086" s="33"/>
      <c r="E1086" s="32"/>
      <c r="F1086" s="32"/>
      <c r="G1086" s="32"/>
      <c r="H1086" s="32"/>
      <c r="I1086" s="31"/>
      <c r="J1086" s="34" t="str">
        <f>IF(ISNUMBER(A1086),INDEX(Настройки!$K$8:$K$19,MONTH(A1086))&amp;" "&amp;YEAR(A1086),"")</f>
        <v/>
      </c>
      <c r="K1086" s="35" t="str">
        <f>IF(C1086="","",IFERROR(INDEX(Категории!$B$5:$B$47,MATCH(C1086,Категории!$A$5:$A$47,0)),"?"))</f>
        <v/>
      </c>
      <c r="L1086" s="34" t="str">
        <f>IF(C1086="","",IFERROR(INDEX(Категории!$C$5:$C$47,MATCH(C1086,Категории!$A$5:$A$47,0)),"?"))</f>
        <v/>
      </c>
      <c r="M1086" s="34" t="str">
        <f>IF(AND(A1086="",B1086="",C1086="",D1086=""),"",IF(A1086="","! нет даты",IF(NOT(ISNUMBER(A1086)),"! дата текстом",IF(YEAR(A1086)&lt;&gt;Настройки!$B$4,"! другой год",IF(C1086="","! нет категории",IF(K1086="?","! категории нет в списке",IF(D1086="","! нет суммы",IF(NOT(ISNUMBER(D1086)),"! сумма текстом",IF(COUNTIFS($A$6:A1086,A1086,$C$6:C1086,C1086,$D$6:D1086,D1086,$B$6:B1086,B1086)&gt;1,"! возможен дубль","ok")))))))))</f>
        <v/>
      </c>
    </row>
    <row r="1087" spans="1:13" ht="15" customHeight="1">
      <c r="A1087" s="30"/>
      <c r="B1087" s="31"/>
      <c r="C1087" s="32"/>
      <c r="D1087" s="33"/>
      <c r="E1087" s="32"/>
      <c r="F1087" s="32"/>
      <c r="G1087" s="32"/>
      <c r="H1087" s="32"/>
      <c r="I1087" s="31"/>
      <c r="J1087" s="34" t="str">
        <f>IF(ISNUMBER(A1087),INDEX(Настройки!$K$8:$K$19,MONTH(A1087))&amp;" "&amp;YEAR(A1087),"")</f>
        <v/>
      </c>
      <c r="K1087" s="35" t="str">
        <f>IF(C1087="","",IFERROR(INDEX(Категории!$B$5:$B$47,MATCH(C1087,Категории!$A$5:$A$47,0)),"?"))</f>
        <v/>
      </c>
      <c r="L1087" s="34" t="str">
        <f>IF(C1087="","",IFERROR(INDEX(Категории!$C$5:$C$47,MATCH(C1087,Категории!$A$5:$A$47,0)),"?"))</f>
        <v/>
      </c>
      <c r="M1087" s="34" t="str">
        <f>IF(AND(A1087="",B1087="",C1087="",D1087=""),"",IF(A1087="","! нет даты",IF(NOT(ISNUMBER(A1087)),"! дата текстом",IF(YEAR(A1087)&lt;&gt;Настройки!$B$4,"! другой год",IF(C1087="","! нет категории",IF(K1087="?","! категории нет в списке",IF(D1087="","! нет суммы",IF(NOT(ISNUMBER(D1087)),"! сумма текстом",IF(COUNTIFS($A$6:A1087,A1087,$C$6:C1087,C1087,$D$6:D1087,D1087,$B$6:B1087,B1087)&gt;1,"! возможен дубль","ok")))))))))</f>
        <v/>
      </c>
    </row>
    <row r="1088" spans="1:13" ht="15" customHeight="1">
      <c r="A1088" s="30"/>
      <c r="B1088" s="31"/>
      <c r="C1088" s="32"/>
      <c r="D1088" s="33"/>
      <c r="E1088" s="32"/>
      <c r="F1088" s="32"/>
      <c r="G1088" s="32"/>
      <c r="H1088" s="32"/>
      <c r="I1088" s="31"/>
      <c r="J1088" s="34" t="str">
        <f>IF(ISNUMBER(A1088),INDEX(Настройки!$K$8:$K$19,MONTH(A1088))&amp;" "&amp;YEAR(A1088),"")</f>
        <v/>
      </c>
      <c r="K1088" s="35" t="str">
        <f>IF(C1088="","",IFERROR(INDEX(Категории!$B$5:$B$47,MATCH(C1088,Категории!$A$5:$A$47,0)),"?"))</f>
        <v/>
      </c>
      <c r="L1088" s="34" t="str">
        <f>IF(C1088="","",IFERROR(INDEX(Категории!$C$5:$C$47,MATCH(C1088,Категории!$A$5:$A$47,0)),"?"))</f>
        <v/>
      </c>
      <c r="M1088" s="34" t="str">
        <f>IF(AND(A1088="",B1088="",C1088="",D1088=""),"",IF(A1088="","! нет даты",IF(NOT(ISNUMBER(A1088)),"! дата текстом",IF(YEAR(A1088)&lt;&gt;Настройки!$B$4,"! другой год",IF(C1088="","! нет категории",IF(K1088="?","! категории нет в списке",IF(D1088="","! нет суммы",IF(NOT(ISNUMBER(D1088)),"! сумма текстом",IF(COUNTIFS($A$6:A1088,A1088,$C$6:C1088,C1088,$D$6:D1088,D1088,$B$6:B1088,B1088)&gt;1,"! возможен дубль","ok")))))))))</f>
        <v/>
      </c>
    </row>
    <row r="1089" spans="1:13" ht="15" customHeight="1">
      <c r="A1089" s="30"/>
      <c r="B1089" s="31"/>
      <c r="C1089" s="32"/>
      <c r="D1089" s="33"/>
      <c r="E1089" s="32"/>
      <c r="F1089" s="32"/>
      <c r="G1089" s="32"/>
      <c r="H1089" s="32"/>
      <c r="I1089" s="31"/>
      <c r="J1089" s="34" t="str">
        <f>IF(ISNUMBER(A1089),INDEX(Настройки!$K$8:$K$19,MONTH(A1089))&amp;" "&amp;YEAR(A1089),"")</f>
        <v/>
      </c>
      <c r="K1089" s="35" t="str">
        <f>IF(C1089="","",IFERROR(INDEX(Категории!$B$5:$B$47,MATCH(C1089,Категории!$A$5:$A$47,0)),"?"))</f>
        <v/>
      </c>
      <c r="L1089" s="34" t="str">
        <f>IF(C1089="","",IFERROR(INDEX(Категории!$C$5:$C$47,MATCH(C1089,Категории!$A$5:$A$47,0)),"?"))</f>
        <v/>
      </c>
      <c r="M1089" s="34" t="str">
        <f>IF(AND(A1089="",B1089="",C1089="",D1089=""),"",IF(A1089="","! нет даты",IF(NOT(ISNUMBER(A1089)),"! дата текстом",IF(YEAR(A1089)&lt;&gt;Настройки!$B$4,"! другой год",IF(C1089="","! нет категории",IF(K1089="?","! категории нет в списке",IF(D1089="","! нет суммы",IF(NOT(ISNUMBER(D1089)),"! сумма текстом",IF(COUNTIFS($A$6:A1089,A1089,$C$6:C1089,C1089,$D$6:D1089,D1089,$B$6:B1089,B1089)&gt;1,"! возможен дубль","ok")))))))))</f>
        <v/>
      </c>
    </row>
    <row r="1090" spans="1:13" ht="15" customHeight="1">
      <c r="A1090" s="30"/>
      <c r="B1090" s="31"/>
      <c r="C1090" s="32"/>
      <c r="D1090" s="33"/>
      <c r="E1090" s="32"/>
      <c r="F1090" s="32"/>
      <c r="G1090" s="32"/>
      <c r="H1090" s="32"/>
      <c r="I1090" s="31"/>
      <c r="J1090" s="34" t="str">
        <f>IF(ISNUMBER(A1090),INDEX(Настройки!$K$8:$K$19,MONTH(A1090))&amp;" "&amp;YEAR(A1090),"")</f>
        <v/>
      </c>
      <c r="K1090" s="35" t="str">
        <f>IF(C1090="","",IFERROR(INDEX(Категории!$B$5:$B$47,MATCH(C1090,Категории!$A$5:$A$47,0)),"?"))</f>
        <v/>
      </c>
      <c r="L1090" s="34" t="str">
        <f>IF(C1090="","",IFERROR(INDEX(Категории!$C$5:$C$47,MATCH(C1090,Категории!$A$5:$A$47,0)),"?"))</f>
        <v/>
      </c>
      <c r="M1090" s="34" t="str">
        <f>IF(AND(A1090="",B1090="",C1090="",D1090=""),"",IF(A1090="","! нет даты",IF(NOT(ISNUMBER(A1090)),"! дата текстом",IF(YEAR(A1090)&lt;&gt;Настройки!$B$4,"! другой год",IF(C1090="","! нет категории",IF(K1090="?","! категории нет в списке",IF(D1090="","! нет суммы",IF(NOT(ISNUMBER(D1090)),"! сумма текстом",IF(COUNTIFS($A$6:A1090,A1090,$C$6:C1090,C1090,$D$6:D1090,D1090,$B$6:B1090,B1090)&gt;1,"! возможен дубль","ok")))))))))</f>
        <v/>
      </c>
    </row>
    <row r="1091" spans="1:13" ht="15" customHeight="1">
      <c r="A1091" s="30"/>
      <c r="B1091" s="31"/>
      <c r="C1091" s="32"/>
      <c r="D1091" s="33"/>
      <c r="E1091" s="32"/>
      <c r="F1091" s="32"/>
      <c r="G1091" s="32"/>
      <c r="H1091" s="32"/>
      <c r="I1091" s="31"/>
      <c r="J1091" s="34" t="str">
        <f>IF(ISNUMBER(A1091),INDEX(Настройки!$K$8:$K$19,MONTH(A1091))&amp;" "&amp;YEAR(A1091),"")</f>
        <v/>
      </c>
      <c r="K1091" s="35" t="str">
        <f>IF(C1091="","",IFERROR(INDEX(Категории!$B$5:$B$47,MATCH(C1091,Категории!$A$5:$A$47,0)),"?"))</f>
        <v/>
      </c>
      <c r="L1091" s="34" t="str">
        <f>IF(C1091="","",IFERROR(INDEX(Категории!$C$5:$C$47,MATCH(C1091,Категории!$A$5:$A$47,0)),"?"))</f>
        <v/>
      </c>
      <c r="M1091" s="34" t="str">
        <f>IF(AND(A1091="",B1091="",C1091="",D1091=""),"",IF(A1091="","! нет даты",IF(NOT(ISNUMBER(A1091)),"! дата текстом",IF(YEAR(A1091)&lt;&gt;Настройки!$B$4,"! другой год",IF(C1091="","! нет категории",IF(K1091="?","! категории нет в списке",IF(D1091="","! нет суммы",IF(NOT(ISNUMBER(D1091)),"! сумма текстом",IF(COUNTIFS($A$6:A1091,A1091,$C$6:C1091,C1091,$D$6:D1091,D1091,$B$6:B1091,B1091)&gt;1,"! возможен дубль","ok")))))))))</f>
        <v/>
      </c>
    </row>
    <row r="1092" spans="1:13" ht="15" customHeight="1">
      <c r="A1092" s="30"/>
      <c r="B1092" s="31"/>
      <c r="C1092" s="32"/>
      <c r="D1092" s="33"/>
      <c r="E1092" s="32"/>
      <c r="F1092" s="32"/>
      <c r="G1092" s="32"/>
      <c r="H1092" s="32"/>
      <c r="I1092" s="31"/>
      <c r="J1092" s="34" t="str">
        <f>IF(ISNUMBER(A1092),INDEX(Настройки!$K$8:$K$19,MONTH(A1092))&amp;" "&amp;YEAR(A1092),"")</f>
        <v/>
      </c>
      <c r="K1092" s="35" t="str">
        <f>IF(C1092="","",IFERROR(INDEX(Категории!$B$5:$B$47,MATCH(C1092,Категории!$A$5:$A$47,0)),"?"))</f>
        <v/>
      </c>
      <c r="L1092" s="34" t="str">
        <f>IF(C1092="","",IFERROR(INDEX(Категории!$C$5:$C$47,MATCH(C1092,Категории!$A$5:$A$47,0)),"?"))</f>
        <v/>
      </c>
      <c r="M1092" s="34" t="str">
        <f>IF(AND(A1092="",B1092="",C1092="",D1092=""),"",IF(A1092="","! нет даты",IF(NOT(ISNUMBER(A1092)),"! дата текстом",IF(YEAR(A1092)&lt;&gt;Настройки!$B$4,"! другой год",IF(C1092="","! нет категории",IF(K1092="?","! категории нет в списке",IF(D1092="","! нет суммы",IF(NOT(ISNUMBER(D1092)),"! сумма текстом",IF(COUNTIFS($A$6:A1092,A1092,$C$6:C1092,C1092,$D$6:D1092,D1092,$B$6:B1092,B1092)&gt;1,"! возможен дубль","ok")))))))))</f>
        <v/>
      </c>
    </row>
    <row r="1093" spans="1:13" ht="15" customHeight="1">
      <c r="A1093" s="30"/>
      <c r="B1093" s="31"/>
      <c r="C1093" s="32"/>
      <c r="D1093" s="33"/>
      <c r="E1093" s="32"/>
      <c r="F1093" s="32"/>
      <c r="G1093" s="32"/>
      <c r="H1093" s="32"/>
      <c r="I1093" s="31"/>
      <c r="J1093" s="34" t="str">
        <f>IF(ISNUMBER(A1093),INDEX(Настройки!$K$8:$K$19,MONTH(A1093))&amp;" "&amp;YEAR(A1093),"")</f>
        <v/>
      </c>
      <c r="K1093" s="35" t="str">
        <f>IF(C1093="","",IFERROR(INDEX(Категории!$B$5:$B$47,MATCH(C1093,Категории!$A$5:$A$47,0)),"?"))</f>
        <v/>
      </c>
      <c r="L1093" s="34" t="str">
        <f>IF(C1093="","",IFERROR(INDEX(Категории!$C$5:$C$47,MATCH(C1093,Категории!$A$5:$A$47,0)),"?"))</f>
        <v/>
      </c>
      <c r="M1093" s="34" t="str">
        <f>IF(AND(A1093="",B1093="",C1093="",D1093=""),"",IF(A1093="","! нет даты",IF(NOT(ISNUMBER(A1093)),"! дата текстом",IF(YEAR(A1093)&lt;&gt;Настройки!$B$4,"! другой год",IF(C1093="","! нет категории",IF(K1093="?","! категории нет в списке",IF(D1093="","! нет суммы",IF(NOT(ISNUMBER(D1093)),"! сумма текстом",IF(COUNTIFS($A$6:A1093,A1093,$C$6:C1093,C1093,$D$6:D1093,D1093,$B$6:B1093,B1093)&gt;1,"! возможен дубль","ok")))))))))</f>
        <v/>
      </c>
    </row>
    <row r="1094" spans="1:13" ht="15" customHeight="1">
      <c r="A1094" s="30"/>
      <c r="B1094" s="31"/>
      <c r="C1094" s="32"/>
      <c r="D1094" s="33"/>
      <c r="E1094" s="32"/>
      <c r="F1094" s="32"/>
      <c r="G1094" s="32"/>
      <c r="H1094" s="32"/>
      <c r="I1094" s="31"/>
      <c r="J1094" s="34" t="str">
        <f>IF(ISNUMBER(A1094),INDEX(Настройки!$K$8:$K$19,MONTH(A1094))&amp;" "&amp;YEAR(A1094),"")</f>
        <v/>
      </c>
      <c r="K1094" s="35" t="str">
        <f>IF(C1094="","",IFERROR(INDEX(Категории!$B$5:$B$47,MATCH(C1094,Категории!$A$5:$A$47,0)),"?"))</f>
        <v/>
      </c>
      <c r="L1094" s="34" t="str">
        <f>IF(C1094="","",IFERROR(INDEX(Категории!$C$5:$C$47,MATCH(C1094,Категории!$A$5:$A$47,0)),"?"))</f>
        <v/>
      </c>
      <c r="M1094" s="34" t="str">
        <f>IF(AND(A1094="",B1094="",C1094="",D1094=""),"",IF(A1094="","! нет даты",IF(NOT(ISNUMBER(A1094)),"! дата текстом",IF(YEAR(A1094)&lt;&gt;Настройки!$B$4,"! другой год",IF(C1094="","! нет категории",IF(K1094="?","! категории нет в списке",IF(D1094="","! нет суммы",IF(NOT(ISNUMBER(D1094)),"! сумма текстом",IF(COUNTIFS($A$6:A1094,A1094,$C$6:C1094,C1094,$D$6:D1094,D1094,$B$6:B1094,B1094)&gt;1,"! возможен дубль","ok")))))))))</f>
        <v/>
      </c>
    </row>
    <row r="1095" spans="1:13" ht="15" customHeight="1">
      <c r="A1095" s="30"/>
      <c r="B1095" s="31"/>
      <c r="C1095" s="32"/>
      <c r="D1095" s="33"/>
      <c r="E1095" s="32"/>
      <c r="F1095" s="32"/>
      <c r="G1095" s="32"/>
      <c r="H1095" s="32"/>
      <c r="I1095" s="31"/>
      <c r="J1095" s="34" t="str">
        <f>IF(ISNUMBER(A1095),INDEX(Настройки!$K$8:$K$19,MONTH(A1095))&amp;" "&amp;YEAR(A1095),"")</f>
        <v/>
      </c>
      <c r="K1095" s="35" t="str">
        <f>IF(C1095="","",IFERROR(INDEX(Категории!$B$5:$B$47,MATCH(C1095,Категории!$A$5:$A$47,0)),"?"))</f>
        <v/>
      </c>
      <c r="L1095" s="34" t="str">
        <f>IF(C1095="","",IFERROR(INDEX(Категории!$C$5:$C$47,MATCH(C1095,Категории!$A$5:$A$47,0)),"?"))</f>
        <v/>
      </c>
      <c r="M1095" s="34" t="str">
        <f>IF(AND(A1095="",B1095="",C1095="",D1095=""),"",IF(A1095="","! нет даты",IF(NOT(ISNUMBER(A1095)),"! дата текстом",IF(YEAR(A1095)&lt;&gt;Настройки!$B$4,"! другой год",IF(C1095="","! нет категории",IF(K1095="?","! категории нет в списке",IF(D1095="","! нет суммы",IF(NOT(ISNUMBER(D1095)),"! сумма текстом",IF(COUNTIFS($A$6:A1095,A1095,$C$6:C1095,C1095,$D$6:D1095,D1095,$B$6:B1095,B1095)&gt;1,"! возможен дубль","ok")))))))))</f>
        <v/>
      </c>
    </row>
    <row r="1096" spans="1:13" ht="15" customHeight="1">
      <c r="A1096" s="30"/>
      <c r="B1096" s="31"/>
      <c r="C1096" s="32"/>
      <c r="D1096" s="33"/>
      <c r="E1096" s="32"/>
      <c r="F1096" s="32"/>
      <c r="G1096" s="32"/>
      <c r="H1096" s="32"/>
      <c r="I1096" s="31"/>
      <c r="J1096" s="34" t="str">
        <f>IF(ISNUMBER(A1096),INDEX(Настройки!$K$8:$K$19,MONTH(A1096))&amp;" "&amp;YEAR(A1096),"")</f>
        <v/>
      </c>
      <c r="K1096" s="35" t="str">
        <f>IF(C1096="","",IFERROR(INDEX(Категории!$B$5:$B$47,MATCH(C1096,Категории!$A$5:$A$47,0)),"?"))</f>
        <v/>
      </c>
      <c r="L1096" s="34" t="str">
        <f>IF(C1096="","",IFERROR(INDEX(Категории!$C$5:$C$47,MATCH(C1096,Категории!$A$5:$A$47,0)),"?"))</f>
        <v/>
      </c>
      <c r="M1096" s="34" t="str">
        <f>IF(AND(A1096="",B1096="",C1096="",D1096=""),"",IF(A1096="","! нет даты",IF(NOT(ISNUMBER(A1096)),"! дата текстом",IF(YEAR(A1096)&lt;&gt;Настройки!$B$4,"! другой год",IF(C1096="","! нет категории",IF(K1096="?","! категории нет в списке",IF(D1096="","! нет суммы",IF(NOT(ISNUMBER(D1096)),"! сумма текстом",IF(COUNTIFS($A$6:A1096,A1096,$C$6:C1096,C1096,$D$6:D1096,D1096,$B$6:B1096,B1096)&gt;1,"! возможен дубль","ok")))))))))</f>
        <v/>
      </c>
    </row>
    <row r="1097" spans="1:13" ht="15" customHeight="1">
      <c r="A1097" s="30"/>
      <c r="B1097" s="31"/>
      <c r="C1097" s="32"/>
      <c r="D1097" s="33"/>
      <c r="E1097" s="32"/>
      <c r="F1097" s="32"/>
      <c r="G1097" s="32"/>
      <c r="H1097" s="32"/>
      <c r="I1097" s="31"/>
      <c r="J1097" s="34" t="str">
        <f>IF(ISNUMBER(A1097),INDEX(Настройки!$K$8:$K$19,MONTH(A1097))&amp;" "&amp;YEAR(A1097),"")</f>
        <v/>
      </c>
      <c r="K1097" s="35" t="str">
        <f>IF(C1097="","",IFERROR(INDEX(Категории!$B$5:$B$47,MATCH(C1097,Категории!$A$5:$A$47,0)),"?"))</f>
        <v/>
      </c>
      <c r="L1097" s="34" t="str">
        <f>IF(C1097="","",IFERROR(INDEX(Категории!$C$5:$C$47,MATCH(C1097,Категории!$A$5:$A$47,0)),"?"))</f>
        <v/>
      </c>
      <c r="M1097" s="34" t="str">
        <f>IF(AND(A1097="",B1097="",C1097="",D1097=""),"",IF(A1097="","! нет даты",IF(NOT(ISNUMBER(A1097)),"! дата текстом",IF(YEAR(A1097)&lt;&gt;Настройки!$B$4,"! другой год",IF(C1097="","! нет категории",IF(K1097="?","! категории нет в списке",IF(D1097="","! нет суммы",IF(NOT(ISNUMBER(D1097)),"! сумма текстом",IF(COUNTIFS($A$6:A1097,A1097,$C$6:C1097,C1097,$D$6:D1097,D1097,$B$6:B1097,B1097)&gt;1,"! возможен дубль","ok")))))))))</f>
        <v/>
      </c>
    </row>
    <row r="1098" spans="1:13" ht="15" customHeight="1">
      <c r="A1098" s="30"/>
      <c r="B1098" s="31"/>
      <c r="C1098" s="32"/>
      <c r="D1098" s="33"/>
      <c r="E1098" s="32"/>
      <c r="F1098" s="32"/>
      <c r="G1098" s="32"/>
      <c r="H1098" s="32"/>
      <c r="I1098" s="31"/>
      <c r="J1098" s="34" t="str">
        <f>IF(ISNUMBER(A1098),INDEX(Настройки!$K$8:$K$19,MONTH(A1098))&amp;" "&amp;YEAR(A1098),"")</f>
        <v/>
      </c>
      <c r="K1098" s="35" t="str">
        <f>IF(C1098="","",IFERROR(INDEX(Категории!$B$5:$B$47,MATCH(C1098,Категории!$A$5:$A$47,0)),"?"))</f>
        <v/>
      </c>
      <c r="L1098" s="34" t="str">
        <f>IF(C1098="","",IFERROR(INDEX(Категории!$C$5:$C$47,MATCH(C1098,Категории!$A$5:$A$47,0)),"?"))</f>
        <v/>
      </c>
      <c r="M1098" s="34" t="str">
        <f>IF(AND(A1098="",B1098="",C1098="",D1098=""),"",IF(A1098="","! нет даты",IF(NOT(ISNUMBER(A1098)),"! дата текстом",IF(YEAR(A1098)&lt;&gt;Настройки!$B$4,"! другой год",IF(C1098="","! нет категории",IF(K1098="?","! категории нет в списке",IF(D1098="","! нет суммы",IF(NOT(ISNUMBER(D1098)),"! сумма текстом",IF(COUNTIFS($A$6:A1098,A1098,$C$6:C1098,C1098,$D$6:D1098,D1098,$B$6:B1098,B1098)&gt;1,"! возможен дубль","ok")))))))))</f>
        <v/>
      </c>
    </row>
    <row r="1099" spans="1:13" ht="15" customHeight="1">
      <c r="A1099" s="30"/>
      <c r="B1099" s="31"/>
      <c r="C1099" s="32"/>
      <c r="D1099" s="33"/>
      <c r="E1099" s="32"/>
      <c r="F1099" s="32"/>
      <c r="G1099" s="32"/>
      <c r="H1099" s="32"/>
      <c r="I1099" s="31"/>
      <c r="J1099" s="34" t="str">
        <f>IF(ISNUMBER(A1099),INDEX(Настройки!$K$8:$K$19,MONTH(A1099))&amp;" "&amp;YEAR(A1099),"")</f>
        <v/>
      </c>
      <c r="K1099" s="35" t="str">
        <f>IF(C1099="","",IFERROR(INDEX(Категории!$B$5:$B$47,MATCH(C1099,Категории!$A$5:$A$47,0)),"?"))</f>
        <v/>
      </c>
      <c r="L1099" s="34" t="str">
        <f>IF(C1099="","",IFERROR(INDEX(Категории!$C$5:$C$47,MATCH(C1099,Категории!$A$5:$A$47,0)),"?"))</f>
        <v/>
      </c>
      <c r="M1099" s="34" t="str">
        <f>IF(AND(A1099="",B1099="",C1099="",D1099=""),"",IF(A1099="","! нет даты",IF(NOT(ISNUMBER(A1099)),"! дата текстом",IF(YEAR(A1099)&lt;&gt;Настройки!$B$4,"! другой год",IF(C1099="","! нет категории",IF(K1099="?","! категории нет в списке",IF(D1099="","! нет суммы",IF(NOT(ISNUMBER(D1099)),"! сумма текстом",IF(COUNTIFS($A$6:A1099,A1099,$C$6:C1099,C1099,$D$6:D1099,D1099,$B$6:B1099,B1099)&gt;1,"! возможен дубль","ok")))))))))</f>
        <v/>
      </c>
    </row>
    <row r="1100" spans="1:13" ht="15" customHeight="1">
      <c r="A1100" s="30"/>
      <c r="B1100" s="31"/>
      <c r="C1100" s="32"/>
      <c r="D1100" s="33"/>
      <c r="E1100" s="32"/>
      <c r="F1100" s="32"/>
      <c r="G1100" s="32"/>
      <c r="H1100" s="32"/>
      <c r="I1100" s="31"/>
      <c r="J1100" s="34" t="str">
        <f>IF(ISNUMBER(A1100),INDEX(Настройки!$K$8:$K$19,MONTH(A1100))&amp;" "&amp;YEAR(A1100),"")</f>
        <v/>
      </c>
      <c r="K1100" s="35" t="str">
        <f>IF(C1100="","",IFERROR(INDEX(Категории!$B$5:$B$47,MATCH(C1100,Категории!$A$5:$A$47,0)),"?"))</f>
        <v/>
      </c>
      <c r="L1100" s="34" t="str">
        <f>IF(C1100="","",IFERROR(INDEX(Категории!$C$5:$C$47,MATCH(C1100,Категории!$A$5:$A$47,0)),"?"))</f>
        <v/>
      </c>
      <c r="M1100" s="34" t="str">
        <f>IF(AND(A1100="",B1100="",C1100="",D1100=""),"",IF(A1100="","! нет даты",IF(NOT(ISNUMBER(A1100)),"! дата текстом",IF(YEAR(A1100)&lt;&gt;Настройки!$B$4,"! другой год",IF(C1100="","! нет категории",IF(K1100="?","! категории нет в списке",IF(D1100="","! нет суммы",IF(NOT(ISNUMBER(D1100)),"! сумма текстом",IF(COUNTIFS($A$6:A1100,A1100,$C$6:C1100,C1100,$D$6:D1100,D1100,$B$6:B1100,B1100)&gt;1,"! возможен дубль","ok")))))))))</f>
        <v/>
      </c>
    </row>
    <row r="1101" spans="1:13" ht="15" customHeight="1">
      <c r="A1101" s="30"/>
      <c r="B1101" s="31"/>
      <c r="C1101" s="32"/>
      <c r="D1101" s="33"/>
      <c r="E1101" s="32"/>
      <c r="F1101" s="32"/>
      <c r="G1101" s="32"/>
      <c r="H1101" s="32"/>
      <c r="I1101" s="31"/>
      <c r="J1101" s="34" t="str">
        <f>IF(ISNUMBER(A1101),INDEX(Настройки!$K$8:$K$19,MONTH(A1101))&amp;" "&amp;YEAR(A1101),"")</f>
        <v/>
      </c>
      <c r="K1101" s="35" t="str">
        <f>IF(C1101="","",IFERROR(INDEX(Категории!$B$5:$B$47,MATCH(C1101,Категории!$A$5:$A$47,0)),"?"))</f>
        <v/>
      </c>
      <c r="L1101" s="34" t="str">
        <f>IF(C1101="","",IFERROR(INDEX(Категории!$C$5:$C$47,MATCH(C1101,Категории!$A$5:$A$47,0)),"?"))</f>
        <v/>
      </c>
      <c r="M1101" s="34" t="str">
        <f>IF(AND(A1101="",B1101="",C1101="",D1101=""),"",IF(A1101="","! нет даты",IF(NOT(ISNUMBER(A1101)),"! дата текстом",IF(YEAR(A1101)&lt;&gt;Настройки!$B$4,"! другой год",IF(C1101="","! нет категории",IF(K1101="?","! категории нет в списке",IF(D1101="","! нет суммы",IF(NOT(ISNUMBER(D1101)),"! сумма текстом",IF(COUNTIFS($A$6:A1101,A1101,$C$6:C1101,C1101,$D$6:D1101,D1101,$B$6:B1101,B1101)&gt;1,"! возможен дубль","ok")))))))))</f>
        <v/>
      </c>
    </row>
    <row r="1102" spans="1:13" ht="15" customHeight="1">
      <c r="A1102" s="30"/>
      <c r="B1102" s="31"/>
      <c r="C1102" s="32"/>
      <c r="D1102" s="33"/>
      <c r="E1102" s="32"/>
      <c r="F1102" s="32"/>
      <c r="G1102" s="32"/>
      <c r="H1102" s="32"/>
      <c r="I1102" s="31"/>
      <c r="J1102" s="34" t="str">
        <f>IF(ISNUMBER(A1102),INDEX(Настройки!$K$8:$K$19,MONTH(A1102))&amp;" "&amp;YEAR(A1102),"")</f>
        <v/>
      </c>
      <c r="K1102" s="35" t="str">
        <f>IF(C1102="","",IFERROR(INDEX(Категории!$B$5:$B$47,MATCH(C1102,Категории!$A$5:$A$47,0)),"?"))</f>
        <v/>
      </c>
      <c r="L1102" s="34" t="str">
        <f>IF(C1102="","",IFERROR(INDEX(Категории!$C$5:$C$47,MATCH(C1102,Категории!$A$5:$A$47,0)),"?"))</f>
        <v/>
      </c>
      <c r="M1102" s="34" t="str">
        <f>IF(AND(A1102="",B1102="",C1102="",D1102=""),"",IF(A1102="","! нет даты",IF(NOT(ISNUMBER(A1102)),"! дата текстом",IF(YEAR(A1102)&lt;&gt;Настройки!$B$4,"! другой год",IF(C1102="","! нет категории",IF(K1102="?","! категории нет в списке",IF(D1102="","! нет суммы",IF(NOT(ISNUMBER(D1102)),"! сумма текстом",IF(COUNTIFS($A$6:A1102,A1102,$C$6:C1102,C1102,$D$6:D1102,D1102,$B$6:B1102,B1102)&gt;1,"! возможен дубль","ok")))))))))</f>
        <v/>
      </c>
    </row>
    <row r="1103" spans="1:13" ht="15" customHeight="1">
      <c r="A1103" s="30"/>
      <c r="B1103" s="31"/>
      <c r="C1103" s="32"/>
      <c r="D1103" s="33"/>
      <c r="E1103" s="32"/>
      <c r="F1103" s="32"/>
      <c r="G1103" s="32"/>
      <c r="H1103" s="32"/>
      <c r="I1103" s="31"/>
      <c r="J1103" s="34" t="str">
        <f>IF(ISNUMBER(A1103),INDEX(Настройки!$K$8:$K$19,MONTH(A1103))&amp;" "&amp;YEAR(A1103),"")</f>
        <v/>
      </c>
      <c r="K1103" s="35" t="str">
        <f>IF(C1103="","",IFERROR(INDEX(Категории!$B$5:$B$47,MATCH(C1103,Категории!$A$5:$A$47,0)),"?"))</f>
        <v/>
      </c>
      <c r="L1103" s="34" t="str">
        <f>IF(C1103="","",IFERROR(INDEX(Категории!$C$5:$C$47,MATCH(C1103,Категории!$A$5:$A$47,0)),"?"))</f>
        <v/>
      </c>
      <c r="M1103" s="34" t="str">
        <f>IF(AND(A1103="",B1103="",C1103="",D1103=""),"",IF(A1103="","! нет даты",IF(NOT(ISNUMBER(A1103)),"! дата текстом",IF(YEAR(A1103)&lt;&gt;Настройки!$B$4,"! другой год",IF(C1103="","! нет категории",IF(K1103="?","! категории нет в списке",IF(D1103="","! нет суммы",IF(NOT(ISNUMBER(D1103)),"! сумма текстом",IF(COUNTIFS($A$6:A1103,A1103,$C$6:C1103,C1103,$D$6:D1103,D1103,$B$6:B1103,B1103)&gt;1,"! возможен дубль","ok")))))))))</f>
        <v/>
      </c>
    </row>
    <row r="1104" spans="1:13" ht="15" customHeight="1">
      <c r="A1104" s="30"/>
      <c r="B1104" s="31"/>
      <c r="C1104" s="32"/>
      <c r="D1104" s="33"/>
      <c r="E1104" s="32"/>
      <c r="F1104" s="32"/>
      <c r="G1104" s="32"/>
      <c r="H1104" s="32"/>
      <c r="I1104" s="31"/>
      <c r="J1104" s="34" t="str">
        <f>IF(ISNUMBER(A1104),INDEX(Настройки!$K$8:$K$19,MONTH(A1104))&amp;" "&amp;YEAR(A1104),"")</f>
        <v/>
      </c>
      <c r="K1104" s="35" t="str">
        <f>IF(C1104="","",IFERROR(INDEX(Категории!$B$5:$B$47,MATCH(C1104,Категории!$A$5:$A$47,0)),"?"))</f>
        <v/>
      </c>
      <c r="L1104" s="34" t="str">
        <f>IF(C1104="","",IFERROR(INDEX(Категории!$C$5:$C$47,MATCH(C1104,Категории!$A$5:$A$47,0)),"?"))</f>
        <v/>
      </c>
      <c r="M1104" s="34" t="str">
        <f>IF(AND(A1104="",B1104="",C1104="",D1104=""),"",IF(A1104="","! нет даты",IF(NOT(ISNUMBER(A1104)),"! дата текстом",IF(YEAR(A1104)&lt;&gt;Настройки!$B$4,"! другой год",IF(C1104="","! нет категории",IF(K1104="?","! категории нет в списке",IF(D1104="","! нет суммы",IF(NOT(ISNUMBER(D1104)),"! сумма текстом",IF(COUNTIFS($A$6:A1104,A1104,$C$6:C1104,C1104,$D$6:D1104,D1104,$B$6:B1104,B1104)&gt;1,"! возможен дубль","ok")))))))))</f>
        <v/>
      </c>
    </row>
    <row r="1105" spans="1:13" ht="15" customHeight="1">
      <c r="A1105" s="30"/>
      <c r="B1105" s="31"/>
      <c r="C1105" s="32"/>
      <c r="D1105" s="33"/>
      <c r="E1105" s="32"/>
      <c r="F1105" s="32"/>
      <c r="G1105" s="32"/>
      <c r="H1105" s="32"/>
      <c r="I1105" s="31"/>
      <c r="J1105" s="34" t="str">
        <f>IF(ISNUMBER(A1105),INDEX(Настройки!$K$8:$K$19,MONTH(A1105))&amp;" "&amp;YEAR(A1105),"")</f>
        <v/>
      </c>
      <c r="K1105" s="35" t="str">
        <f>IF(C1105="","",IFERROR(INDEX(Категории!$B$5:$B$47,MATCH(C1105,Категории!$A$5:$A$47,0)),"?"))</f>
        <v/>
      </c>
      <c r="L1105" s="34" t="str">
        <f>IF(C1105="","",IFERROR(INDEX(Категории!$C$5:$C$47,MATCH(C1105,Категории!$A$5:$A$47,0)),"?"))</f>
        <v/>
      </c>
      <c r="M1105" s="34" t="str">
        <f>IF(AND(A1105="",B1105="",C1105="",D1105=""),"",IF(A1105="","! нет даты",IF(NOT(ISNUMBER(A1105)),"! дата текстом",IF(YEAR(A1105)&lt;&gt;Настройки!$B$4,"! другой год",IF(C1105="","! нет категории",IF(K1105="?","! категории нет в списке",IF(D1105="","! нет суммы",IF(NOT(ISNUMBER(D1105)),"! сумма текстом",IF(COUNTIFS($A$6:A1105,A1105,$C$6:C1105,C1105,$D$6:D1105,D1105,$B$6:B1105,B1105)&gt;1,"! возможен дубль","ok")))))))))</f>
        <v/>
      </c>
    </row>
    <row r="1106" spans="1:13" ht="15" customHeight="1">
      <c r="A1106" s="30"/>
      <c r="B1106" s="31"/>
      <c r="C1106" s="32"/>
      <c r="D1106" s="33"/>
      <c r="E1106" s="32"/>
      <c r="F1106" s="32"/>
      <c r="G1106" s="32"/>
      <c r="H1106" s="32"/>
      <c r="I1106" s="31"/>
      <c r="J1106" s="34" t="str">
        <f>IF(ISNUMBER(A1106),INDEX(Настройки!$K$8:$K$19,MONTH(A1106))&amp;" "&amp;YEAR(A1106),"")</f>
        <v/>
      </c>
      <c r="K1106" s="35" t="str">
        <f>IF(C1106="","",IFERROR(INDEX(Категории!$B$5:$B$47,MATCH(C1106,Категории!$A$5:$A$47,0)),"?"))</f>
        <v/>
      </c>
      <c r="L1106" s="34" t="str">
        <f>IF(C1106="","",IFERROR(INDEX(Категории!$C$5:$C$47,MATCH(C1106,Категории!$A$5:$A$47,0)),"?"))</f>
        <v/>
      </c>
      <c r="M1106" s="34" t="str">
        <f>IF(AND(A1106="",B1106="",C1106="",D1106=""),"",IF(A1106="","! нет даты",IF(NOT(ISNUMBER(A1106)),"! дата текстом",IF(YEAR(A1106)&lt;&gt;Настройки!$B$4,"! другой год",IF(C1106="","! нет категории",IF(K1106="?","! категории нет в списке",IF(D1106="","! нет суммы",IF(NOT(ISNUMBER(D1106)),"! сумма текстом",IF(COUNTIFS($A$6:A1106,A1106,$C$6:C1106,C1106,$D$6:D1106,D1106,$B$6:B1106,B1106)&gt;1,"! возможен дубль","ok")))))))))</f>
        <v/>
      </c>
    </row>
    <row r="1107" spans="1:13" ht="15" customHeight="1">
      <c r="A1107" s="30"/>
      <c r="B1107" s="31"/>
      <c r="C1107" s="32"/>
      <c r="D1107" s="33"/>
      <c r="E1107" s="32"/>
      <c r="F1107" s="32"/>
      <c r="G1107" s="32"/>
      <c r="H1107" s="32"/>
      <c r="I1107" s="31"/>
      <c r="J1107" s="34" t="str">
        <f>IF(ISNUMBER(A1107),INDEX(Настройки!$K$8:$K$19,MONTH(A1107))&amp;" "&amp;YEAR(A1107),"")</f>
        <v/>
      </c>
      <c r="K1107" s="35" t="str">
        <f>IF(C1107="","",IFERROR(INDEX(Категории!$B$5:$B$47,MATCH(C1107,Категории!$A$5:$A$47,0)),"?"))</f>
        <v/>
      </c>
      <c r="L1107" s="34" t="str">
        <f>IF(C1107="","",IFERROR(INDEX(Категории!$C$5:$C$47,MATCH(C1107,Категории!$A$5:$A$47,0)),"?"))</f>
        <v/>
      </c>
      <c r="M1107" s="34" t="str">
        <f>IF(AND(A1107="",B1107="",C1107="",D1107=""),"",IF(A1107="","! нет даты",IF(NOT(ISNUMBER(A1107)),"! дата текстом",IF(YEAR(A1107)&lt;&gt;Настройки!$B$4,"! другой год",IF(C1107="","! нет категории",IF(K1107="?","! категории нет в списке",IF(D1107="","! нет суммы",IF(NOT(ISNUMBER(D1107)),"! сумма текстом",IF(COUNTIFS($A$6:A1107,A1107,$C$6:C1107,C1107,$D$6:D1107,D1107,$B$6:B1107,B1107)&gt;1,"! возможен дубль","ok")))))))))</f>
        <v/>
      </c>
    </row>
    <row r="1108" spans="1:13" ht="15" customHeight="1">
      <c r="A1108" s="30"/>
      <c r="B1108" s="31"/>
      <c r="C1108" s="32"/>
      <c r="D1108" s="33"/>
      <c r="E1108" s="32"/>
      <c r="F1108" s="32"/>
      <c r="G1108" s="32"/>
      <c r="H1108" s="32"/>
      <c r="I1108" s="31"/>
      <c r="J1108" s="34" t="str">
        <f>IF(ISNUMBER(A1108),INDEX(Настройки!$K$8:$K$19,MONTH(A1108))&amp;" "&amp;YEAR(A1108),"")</f>
        <v/>
      </c>
      <c r="K1108" s="35" t="str">
        <f>IF(C1108="","",IFERROR(INDEX(Категории!$B$5:$B$47,MATCH(C1108,Категории!$A$5:$A$47,0)),"?"))</f>
        <v/>
      </c>
      <c r="L1108" s="34" t="str">
        <f>IF(C1108="","",IFERROR(INDEX(Категории!$C$5:$C$47,MATCH(C1108,Категории!$A$5:$A$47,0)),"?"))</f>
        <v/>
      </c>
      <c r="M1108" s="34" t="str">
        <f>IF(AND(A1108="",B1108="",C1108="",D1108=""),"",IF(A1108="","! нет даты",IF(NOT(ISNUMBER(A1108)),"! дата текстом",IF(YEAR(A1108)&lt;&gt;Настройки!$B$4,"! другой год",IF(C1108="","! нет категории",IF(K1108="?","! категории нет в списке",IF(D1108="","! нет суммы",IF(NOT(ISNUMBER(D1108)),"! сумма текстом",IF(COUNTIFS($A$6:A1108,A1108,$C$6:C1108,C1108,$D$6:D1108,D1108,$B$6:B1108,B1108)&gt;1,"! возможен дубль","ok")))))))))</f>
        <v/>
      </c>
    </row>
    <row r="1109" spans="1:13" ht="15" customHeight="1">
      <c r="A1109" s="30"/>
      <c r="B1109" s="31"/>
      <c r="C1109" s="32"/>
      <c r="D1109" s="33"/>
      <c r="E1109" s="32"/>
      <c r="F1109" s="32"/>
      <c r="G1109" s="32"/>
      <c r="H1109" s="32"/>
      <c r="I1109" s="31"/>
      <c r="J1109" s="34" t="str">
        <f>IF(ISNUMBER(A1109),INDEX(Настройки!$K$8:$K$19,MONTH(A1109))&amp;" "&amp;YEAR(A1109),"")</f>
        <v/>
      </c>
      <c r="K1109" s="35" t="str">
        <f>IF(C1109="","",IFERROR(INDEX(Категории!$B$5:$B$47,MATCH(C1109,Категории!$A$5:$A$47,0)),"?"))</f>
        <v/>
      </c>
      <c r="L1109" s="34" t="str">
        <f>IF(C1109="","",IFERROR(INDEX(Категории!$C$5:$C$47,MATCH(C1109,Категории!$A$5:$A$47,0)),"?"))</f>
        <v/>
      </c>
      <c r="M1109" s="34" t="str">
        <f>IF(AND(A1109="",B1109="",C1109="",D1109=""),"",IF(A1109="","! нет даты",IF(NOT(ISNUMBER(A1109)),"! дата текстом",IF(YEAR(A1109)&lt;&gt;Настройки!$B$4,"! другой год",IF(C1109="","! нет категории",IF(K1109="?","! категории нет в списке",IF(D1109="","! нет суммы",IF(NOT(ISNUMBER(D1109)),"! сумма текстом",IF(COUNTIFS($A$6:A1109,A1109,$C$6:C1109,C1109,$D$6:D1109,D1109,$B$6:B1109,B1109)&gt;1,"! возможен дубль","ok")))))))))</f>
        <v/>
      </c>
    </row>
    <row r="1110" spans="1:13" ht="15" customHeight="1">
      <c r="A1110" s="30"/>
      <c r="B1110" s="31"/>
      <c r="C1110" s="32"/>
      <c r="D1110" s="33"/>
      <c r="E1110" s="32"/>
      <c r="F1110" s="32"/>
      <c r="G1110" s="32"/>
      <c r="H1110" s="32"/>
      <c r="I1110" s="31"/>
      <c r="J1110" s="34" t="str">
        <f>IF(ISNUMBER(A1110),INDEX(Настройки!$K$8:$K$19,MONTH(A1110))&amp;" "&amp;YEAR(A1110),"")</f>
        <v/>
      </c>
      <c r="K1110" s="35" t="str">
        <f>IF(C1110="","",IFERROR(INDEX(Категории!$B$5:$B$47,MATCH(C1110,Категории!$A$5:$A$47,0)),"?"))</f>
        <v/>
      </c>
      <c r="L1110" s="34" t="str">
        <f>IF(C1110="","",IFERROR(INDEX(Категории!$C$5:$C$47,MATCH(C1110,Категории!$A$5:$A$47,0)),"?"))</f>
        <v/>
      </c>
      <c r="M1110" s="34" t="str">
        <f>IF(AND(A1110="",B1110="",C1110="",D1110=""),"",IF(A1110="","! нет даты",IF(NOT(ISNUMBER(A1110)),"! дата текстом",IF(YEAR(A1110)&lt;&gt;Настройки!$B$4,"! другой год",IF(C1110="","! нет категории",IF(K1110="?","! категории нет в списке",IF(D1110="","! нет суммы",IF(NOT(ISNUMBER(D1110)),"! сумма текстом",IF(COUNTIFS($A$6:A1110,A1110,$C$6:C1110,C1110,$D$6:D1110,D1110,$B$6:B1110,B1110)&gt;1,"! возможен дубль","ok")))))))))</f>
        <v/>
      </c>
    </row>
    <row r="1111" spans="1:13" ht="15" customHeight="1">
      <c r="A1111" s="30"/>
      <c r="B1111" s="31"/>
      <c r="C1111" s="32"/>
      <c r="D1111" s="33"/>
      <c r="E1111" s="32"/>
      <c r="F1111" s="32"/>
      <c r="G1111" s="32"/>
      <c r="H1111" s="32"/>
      <c r="I1111" s="31"/>
      <c r="J1111" s="34" t="str">
        <f>IF(ISNUMBER(A1111),INDEX(Настройки!$K$8:$K$19,MONTH(A1111))&amp;" "&amp;YEAR(A1111),"")</f>
        <v/>
      </c>
      <c r="K1111" s="35" t="str">
        <f>IF(C1111="","",IFERROR(INDEX(Категории!$B$5:$B$47,MATCH(C1111,Категории!$A$5:$A$47,0)),"?"))</f>
        <v/>
      </c>
      <c r="L1111" s="34" t="str">
        <f>IF(C1111="","",IFERROR(INDEX(Категории!$C$5:$C$47,MATCH(C1111,Категории!$A$5:$A$47,0)),"?"))</f>
        <v/>
      </c>
      <c r="M1111" s="34" t="str">
        <f>IF(AND(A1111="",B1111="",C1111="",D1111=""),"",IF(A1111="","! нет даты",IF(NOT(ISNUMBER(A1111)),"! дата текстом",IF(YEAR(A1111)&lt;&gt;Настройки!$B$4,"! другой год",IF(C1111="","! нет категории",IF(K1111="?","! категории нет в списке",IF(D1111="","! нет суммы",IF(NOT(ISNUMBER(D1111)),"! сумма текстом",IF(COUNTIFS($A$6:A1111,A1111,$C$6:C1111,C1111,$D$6:D1111,D1111,$B$6:B1111,B1111)&gt;1,"! возможен дубль","ok")))))))))</f>
        <v/>
      </c>
    </row>
    <row r="1112" spans="1:13" ht="15" customHeight="1">
      <c r="A1112" s="30"/>
      <c r="B1112" s="31"/>
      <c r="C1112" s="32"/>
      <c r="D1112" s="33"/>
      <c r="E1112" s="32"/>
      <c r="F1112" s="32"/>
      <c r="G1112" s="32"/>
      <c r="H1112" s="32"/>
      <c r="I1112" s="31"/>
      <c r="J1112" s="34" t="str">
        <f>IF(ISNUMBER(A1112),INDEX(Настройки!$K$8:$K$19,MONTH(A1112))&amp;" "&amp;YEAR(A1112),"")</f>
        <v/>
      </c>
      <c r="K1112" s="35" t="str">
        <f>IF(C1112="","",IFERROR(INDEX(Категории!$B$5:$B$47,MATCH(C1112,Категории!$A$5:$A$47,0)),"?"))</f>
        <v/>
      </c>
      <c r="L1112" s="34" t="str">
        <f>IF(C1112="","",IFERROR(INDEX(Категории!$C$5:$C$47,MATCH(C1112,Категории!$A$5:$A$47,0)),"?"))</f>
        <v/>
      </c>
      <c r="M1112" s="34" t="str">
        <f>IF(AND(A1112="",B1112="",C1112="",D1112=""),"",IF(A1112="","! нет даты",IF(NOT(ISNUMBER(A1112)),"! дата текстом",IF(YEAR(A1112)&lt;&gt;Настройки!$B$4,"! другой год",IF(C1112="","! нет категории",IF(K1112="?","! категории нет в списке",IF(D1112="","! нет суммы",IF(NOT(ISNUMBER(D1112)),"! сумма текстом",IF(COUNTIFS($A$6:A1112,A1112,$C$6:C1112,C1112,$D$6:D1112,D1112,$B$6:B1112,B1112)&gt;1,"! возможен дубль","ok")))))))))</f>
        <v/>
      </c>
    </row>
    <row r="1113" spans="1:13" ht="15" customHeight="1">
      <c r="A1113" s="30"/>
      <c r="B1113" s="31"/>
      <c r="C1113" s="32"/>
      <c r="D1113" s="33"/>
      <c r="E1113" s="32"/>
      <c r="F1113" s="32"/>
      <c r="G1113" s="32"/>
      <c r="H1113" s="32"/>
      <c r="I1113" s="31"/>
      <c r="J1113" s="34" t="str">
        <f>IF(ISNUMBER(A1113),INDEX(Настройки!$K$8:$K$19,MONTH(A1113))&amp;" "&amp;YEAR(A1113),"")</f>
        <v/>
      </c>
      <c r="K1113" s="35" t="str">
        <f>IF(C1113="","",IFERROR(INDEX(Категории!$B$5:$B$47,MATCH(C1113,Категории!$A$5:$A$47,0)),"?"))</f>
        <v/>
      </c>
      <c r="L1113" s="34" t="str">
        <f>IF(C1113="","",IFERROR(INDEX(Категории!$C$5:$C$47,MATCH(C1113,Категории!$A$5:$A$47,0)),"?"))</f>
        <v/>
      </c>
      <c r="M1113" s="34" t="str">
        <f>IF(AND(A1113="",B1113="",C1113="",D1113=""),"",IF(A1113="","! нет даты",IF(NOT(ISNUMBER(A1113)),"! дата текстом",IF(YEAR(A1113)&lt;&gt;Настройки!$B$4,"! другой год",IF(C1113="","! нет категории",IF(K1113="?","! категории нет в списке",IF(D1113="","! нет суммы",IF(NOT(ISNUMBER(D1113)),"! сумма текстом",IF(COUNTIFS($A$6:A1113,A1113,$C$6:C1113,C1113,$D$6:D1113,D1113,$B$6:B1113,B1113)&gt;1,"! возможен дубль","ok")))))))))</f>
        <v/>
      </c>
    </row>
    <row r="1114" spans="1:13" ht="15" customHeight="1">
      <c r="A1114" s="30"/>
      <c r="B1114" s="31"/>
      <c r="C1114" s="32"/>
      <c r="D1114" s="33"/>
      <c r="E1114" s="32"/>
      <c r="F1114" s="32"/>
      <c r="G1114" s="32"/>
      <c r="H1114" s="32"/>
      <c r="I1114" s="31"/>
      <c r="J1114" s="34" t="str">
        <f>IF(ISNUMBER(A1114),INDEX(Настройки!$K$8:$K$19,MONTH(A1114))&amp;" "&amp;YEAR(A1114),"")</f>
        <v/>
      </c>
      <c r="K1114" s="35" t="str">
        <f>IF(C1114="","",IFERROR(INDEX(Категории!$B$5:$B$47,MATCH(C1114,Категории!$A$5:$A$47,0)),"?"))</f>
        <v/>
      </c>
      <c r="L1114" s="34" t="str">
        <f>IF(C1114="","",IFERROR(INDEX(Категории!$C$5:$C$47,MATCH(C1114,Категории!$A$5:$A$47,0)),"?"))</f>
        <v/>
      </c>
      <c r="M1114" s="34" t="str">
        <f>IF(AND(A1114="",B1114="",C1114="",D1114=""),"",IF(A1114="","! нет даты",IF(NOT(ISNUMBER(A1114)),"! дата текстом",IF(YEAR(A1114)&lt;&gt;Настройки!$B$4,"! другой год",IF(C1114="","! нет категории",IF(K1114="?","! категории нет в списке",IF(D1114="","! нет суммы",IF(NOT(ISNUMBER(D1114)),"! сумма текстом",IF(COUNTIFS($A$6:A1114,A1114,$C$6:C1114,C1114,$D$6:D1114,D1114,$B$6:B1114,B1114)&gt;1,"! возможен дубль","ok")))))))))</f>
        <v/>
      </c>
    </row>
    <row r="1115" spans="1:13" ht="15" customHeight="1">
      <c r="A1115" s="30"/>
      <c r="B1115" s="31"/>
      <c r="C1115" s="32"/>
      <c r="D1115" s="33"/>
      <c r="E1115" s="32"/>
      <c r="F1115" s="32"/>
      <c r="G1115" s="32"/>
      <c r="H1115" s="32"/>
      <c r="I1115" s="31"/>
      <c r="J1115" s="34" t="str">
        <f>IF(ISNUMBER(A1115),INDEX(Настройки!$K$8:$K$19,MONTH(A1115))&amp;" "&amp;YEAR(A1115),"")</f>
        <v/>
      </c>
      <c r="K1115" s="35" t="str">
        <f>IF(C1115="","",IFERROR(INDEX(Категории!$B$5:$B$47,MATCH(C1115,Категории!$A$5:$A$47,0)),"?"))</f>
        <v/>
      </c>
      <c r="L1115" s="34" t="str">
        <f>IF(C1115="","",IFERROR(INDEX(Категории!$C$5:$C$47,MATCH(C1115,Категории!$A$5:$A$47,0)),"?"))</f>
        <v/>
      </c>
      <c r="M1115" s="34" t="str">
        <f>IF(AND(A1115="",B1115="",C1115="",D1115=""),"",IF(A1115="","! нет даты",IF(NOT(ISNUMBER(A1115)),"! дата текстом",IF(YEAR(A1115)&lt;&gt;Настройки!$B$4,"! другой год",IF(C1115="","! нет категории",IF(K1115="?","! категории нет в списке",IF(D1115="","! нет суммы",IF(NOT(ISNUMBER(D1115)),"! сумма текстом",IF(COUNTIFS($A$6:A1115,A1115,$C$6:C1115,C1115,$D$6:D1115,D1115,$B$6:B1115,B1115)&gt;1,"! возможен дубль","ok")))))))))</f>
        <v/>
      </c>
    </row>
    <row r="1116" spans="1:13" ht="15" customHeight="1">
      <c r="A1116" s="30"/>
      <c r="B1116" s="31"/>
      <c r="C1116" s="32"/>
      <c r="D1116" s="33"/>
      <c r="E1116" s="32"/>
      <c r="F1116" s="32"/>
      <c r="G1116" s="32"/>
      <c r="H1116" s="32"/>
      <c r="I1116" s="31"/>
      <c r="J1116" s="34" t="str">
        <f>IF(ISNUMBER(A1116),INDEX(Настройки!$K$8:$K$19,MONTH(A1116))&amp;" "&amp;YEAR(A1116),"")</f>
        <v/>
      </c>
      <c r="K1116" s="35" t="str">
        <f>IF(C1116="","",IFERROR(INDEX(Категории!$B$5:$B$47,MATCH(C1116,Категории!$A$5:$A$47,0)),"?"))</f>
        <v/>
      </c>
      <c r="L1116" s="34" t="str">
        <f>IF(C1116="","",IFERROR(INDEX(Категории!$C$5:$C$47,MATCH(C1116,Категории!$A$5:$A$47,0)),"?"))</f>
        <v/>
      </c>
      <c r="M1116" s="34" t="str">
        <f>IF(AND(A1116="",B1116="",C1116="",D1116=""),"",IF(A1116="","! нет даты",IF(NOT(ISNUMBER(A1116)),"! дата текстом",IF(YEAR(A1116)&lt;&gt;Настройки!$B$4,"! другой год",IF(C1116="","! нет категории",IF(K1116="?","! категории нет в списке",IF(D1116="","! нет суммы",IF(NOT(ISNUMBER(D1116)),"! сумма текстом",IF(COUNTIFS($A$6:A1116,A1116,$C$6:C1116,C1116,$D$6:D1116,D1116,$B$6:B1116,B1116)&gt;1,"! возможен дубль","ok")))))))))</f>
        <v/>
      </c>
    </row>
    <row r="1117" spans="1:13" ht="15" customHeight="1">
      <c r="A1117" s="30"/>
      <c r="B1117" s="31"/>
      <c r="C1117" s="32"/>
      <c r="D1117" s="33"/>
      <c r="E1117" s="32"/>
      <c r="F1117" s="32"/>
      <c r="G1117" s="32"/>
      <c r="H1117" s="32"/>
      <c r="I1117" s="31"/>
      <c r="J1117" s="34" t="str">
        <f>IF(ISNUMBER(A1117),INDEX(Настройки!$K$8:$K$19,MONTH(A1117))&amp;" "&amp;YEAR(A1117),"")</f>
        <v/>
      </c>
      <c r="K1117" s="35" t="str">
        <f>IF(C1117="","",IFERROR(INDEX(Категории!$B$5:$B$47,MATCH(C1117,Категории!$A$5:$A$47,0)),"?"))</f>
        <v/>
      </c>
      <c r="L1117" s="34" t="str">
        <f>IF(C1117="","",IFERROR(INDEX(Категории!$C$5:$C$47,MATCH(C1117,Категории!$A$5:$A$47,0)),"?"))</f>
        <v/>
      </c>
      <c r="M1117" s="34" t="str">
        <f>IF(AND(A1117="",B1117="",C1117="",D1117=""),"",IF(A1117="","! нет даты",IF(NOT(ISNUMBER(A1117)),"! дата текстом",IF(YEAR(A1117)&lt;&gt;Настройки!$B$4,"! другой год",IF(C1117="","! нет категории",IF(K1117="?","! категории нет в списке",IF(D1117="","! нет суммы",IF(NOT(ISNUMBER(D1117)),"! сумма текстом",IF(COUNTIFS($A$6:A1117,A1117,$C$6:C1117,C1117,$D$6:D1117,D1117,$B$6:B1117,B1117)&gt;1,"! возможен дубль","ok")))))))))</f>
        <v/>
      </c>
    </row>
    <row r="1118" spans="1:13" ht="15" customHeight="1">
      <c r="A1118" s="30"/>
      <c r="B1118" s="31"/>
      <c r="C1118" s="32"/>
      <c r="D1118" s="33"/>
      <c r="E1118" s="32"/>
      <c r="F1118" s="32"/>
      <c r="G1118" s="32"/>
      <c r="H1118" s="32"/>
      <c r="I1118" s="31"/>
      <c r="J1118" s="34" t="str">
        <f>IF(ISNUMBER(A1118),INDEX(Настройки!$K$8:$K$19,MONTH(A1118))&amp;" "&amp;YEAR(A1118),"")</f>
        <v/>
      </c>
      <c r="K1118" s="35" t="str">
        <f>IF(C1118="","",IFERROR(INDEX(Категории!$B$5:$B$47,MATCH(C1118,Категории!$A$5:$A$47,0)),"?"))</f>
        <v/>
      </c>
      <c r="L1118" s="34" t="str">
        <f>IF(C1118="","",IFERROR(INDEX(Категории!$C$5:$C$47,MATCH(C1118,Категории!$A$5:$A$47,0)),"?"))</f>
        <v/>
      </c>
      <c r="M1118" s="34" t="str">
        <f>IF(AND(A1118="",B1118="",C1118="",D1118=""),"",IF(A1118="","! нет даты",IF(NOT(ISNUMBER(A1118)),"! дата текстом",IF(YEAR(A1118)&lt;&gt;Настройки!$B$4,"! другой год",IF(C1118="","! нет категории",IF(K1118="?","! категории нет в списке",IF(D1118="","! нет суммы",IF(NOT(ISNUMBER(D1118)),"! сумма текстом",IF(COUNTIFS($A$6:A1118,A1118,$C$6:C1118,C1118,$D$6:D1118,D1118,$B$6:B1118,B1118)&gt;1,"! возможен дубль","ok")))))))))</f>
        <v/>
      </c>
    </row>
    <row r="1119" spans="1:13" ht="15" customHeight="1">
      <c r="A1119" s="30"/>
      <c r="B1119" s="31"/>
      <c r="C1119" s="32"/>
      <c r="D1119" s="33"/>
      <c r="E1119" s="32"/>
      <c r="F1119" s="32"/>
      <c r="G1119" s="32"/>
      <c r="H1119" s="32"/>
      <c r="I1119" s="31"/>
      <c r="J1119" s="34" t="str">
        <f>IF(ISNUMBER(A1119),INDEX(Настройки!$K$8:$K$19,MONTH(A1119))&amp;" "&amp;YEAR(A1119),"")</f>
        <v/>
      </c>
      <c r="K1119" s="35" t="str">
        <f>IF(C1119="","",IFERROR(INDEX(Категории!$B$5:$B$47,MATCH(C1119,Категории!$A$5:$A$47,0)),"?"))</f>
        <v/>
      </c>
      <c r="L1119" s="34" t="str">
        <f>IF(C1119="","",IFERROR(INDEX(Категории!$C$5:$C$47,MATCH(C1119,Категории!$A$5:$A$47,0)),"?"))</f>
        <v/>
      </c>
      <c r="M1119" s="34" t="str">
        <f>IF(AND(A1119="",B1119="",C1119="",D1119=""),"",IF(A1119="","! нет даты",IF(NOT(ISNUMBER(A1119)),"! дата текстом",IF(YEAR(A1119)&lt;&gt;Настройки!$B$4,"! другой год",IF(C1119="","! нет категории",IF(K1119="?","! категории нет в списке",IF(D1119="","! нет суммы",IF(NOT(ISNUMBER(D1119)),"! сумма текстом",IF(COUNTIFS($A$6:A1119,A1119,$C$6:C1119,C1119,$D$6:D1119,D1119,$B$6:B1119,B1119)&gt;1,"! возможен дубль","ok")))))))))</f>
        <v/>
      </c>
    </row>
    <row r="1120" spans="1:13" ht="15" customHeight="1">
      <c r="A1120" s="30"/>
      <c r="B1120" s="31"/>
      <c r="C1120" s="32"/>
      <c r="D1120" s="33"/>
      <c r="E1120" s="32"/>
      <c r="F1120" s="32"/>
      <c r="G1120" s="32"/>
      <c r="H1120" s="32"/>
      <c r="I1120" s="31"/>
      <c r="J1120" s="34" t="str">
        <f>IF(ISNUMBER(A1120),INDEX(Настройки!$K$8:$K$19,MONTH(A1120))&amp;" "&amp;YEAR(A1120),"")</f>
        <v/>
      </c>
      <c r="K1120" s="35" t="str">
        <f>IF(C1120="","",IFERROR(INDEX(Категории!$B$5:$B$47,MATCH(C1120,Категории!$A$5:$A$47,0)),"?"))</f>
        <v/>
      </c>
      <c r="L1120" s="34" t="str">
        <f>IF(C1120="","",IFERROR(INDEX(Категории!$C$5:$C$47,MATCH(C1120,Категории!$A$5:$A$47,0)),"?"))</f>
        <v/>
      </c>
      <c r="M1120" s="34" t="str">
        <f>IF(AND(A1120="",B1120="",C1120="",D1120=""),"",IF(A1120="","! нет даты",IF(NOT(ISNUMBER(A1120)),"! дата текстом",IF(YEAR(A1120)&lt;&gt;Настройки!$B$4,"! другой год",IF(C1120="","! нет категории",IF(K1120="?","! категории нет в списке",IF(D1120="","! нет суммы",IF(NOT(ISNUMBER(D1120)),"! сумма текстом",IF(COUNTIFS($A$6:A1120,A1120,$C$6:C1120,C1120,$D$6:D1120,D1120,$B$6:B1120,B1120)&gt;1,"! возможен дубль","ok")))))))))</f>
        <v/>
      </c>
    </row>
    <row r="1121" spans="1:13" ht="15" customHeight="1">
      <c r="A1121" s="30"/>
      <c r="B1121" s="31"/>
      <c r="C1121" s="32"/>
      <c r="D1121" s="33"/>
      <c r="E1121" s="32"/>
      <c r="F1121" s="32"/>
      <c r="G1121" s="32"/>
      <c r="H1121" s="32"/>
      <c r="I1121" s="31"/>
      <c r="J1121" s="34" t="str">
        <f>IF(ISNUMBER(A1121),INDEX(Настройки!$K$8:$K$19,MONTH(A1121))&amp;" "&amp;YEAR(A1121),"")</f>
        <v/>
      </c>
      <c r="K1121" s="35" t="str">
        <f>IF(C1121="","",IFERROR(INDEX(Категории!$B$5:$B$47,MATCH(C1121,Категории!$A$5:$A$47,0)),"?"))</f>
        <v/>
      </c>
      <c r="L1121" s="34" t="str">
        <f>IF(C1121="","",IFERROR(INDEX(Категории!$C$5:$C$47,MATCH(C1121,Категории!$A$5:$A$47,0)),"?"))</f>
        <v/>
      </c>
      <c r="M1121" s="34" t="str">
        <f>IF(AND(A1121="",B1121="",C1121="",D1121=""),"",IF(A1121="","! нет даты",IF(NOT(ISNUMBER(A1121)),"! дата текстом",IF(YEAR(A1121)&lt;&gt;Настройки!$B$4,"! другой год",IF(C1121="","! нет категории",IF(K1121="?","! категории нет в списке",IF(D1121="","! нет суммы",IF(NOT(ISNUMBER(D1121)),"! сумма текстом",IF(COUNTIFS($A$6:A1121,A1121,$C$6:C1121,C1121,$D$6:D1121,D1121,$B$6:B1121,B1121)&gt;1,"! возможен дубль","ok")))))))))</f>
        <v/>
      </c>
    </row>
    <row r="1122" spans="1:13" ht="15" customHeight="1">
      <c r="A1122" s="30"/>
      <c r="B1122" s="31"/>
      <c r="C1122" s="32"/>
      <c r="D1122" s="33"/>
      <c r="E1122" s="32"/>
      <c r="F1122" s="32"/>
      <c r="G1122" s="32"/>
      <c r="H1122" s="32"/>
      <c r="I1122" s="31"/>
      <c r="J1122" s="34" t="str">
        <f>IF(ISNUMBER(A1122),INDEX(Настройки!$K$8:$K$19,MONTH(A1122))&amp;" "&amp;YEAR(A1122),"")</f>
        <v/>
      </c>
      <c r="K1122" s="35" t="str">
        <f>IF(C1122="","",IFERROR(INDEX(Категории!$B$5:$B$47,MATCH(C1122,Категории!$A$5:$A$47,0)),"?"))</f>
        <v/>
      </c>
      <c r="L1122" s="34" t="str">
        <f>IF(C1122="","",IFERROR(INDEX(Категории!$C$5:$C$47,MATCH(C1122,Категории!$A$5:$A$47,0)),"?"))</f>
        <v/>
      </c>
      <c r="M1122" s="34" t="str">
        <f>IF(AND(A1122="",B1122="",C1122="",D1122=""),"",IF(A1122="","! нет даты",IF(NOT(ISNUMBER(A1122)),"! дата текстом",IF(YEAR(A1122)&lt;&gt;Настройки!$B$4,"! другой год",IF(C1122="","! нет категории",IF(K1122="?","! категории нет в списке",IF(D1122="","! нет суммы",IF(NOT(ISNUMBER(D1122)),"! сумма текстом",IF(COUNTIFS($A$6:A1122,A1122,$C$6:C1122,C1122,$D$6:D1122,D1122,$B$6:B1122,B1122)&gt;1,"! возможен дубль","ok")))))))))</f>
        <v/>
      </c>
    </row>
    <row r="1123" spans="1:13" ht="15" customHeight="1">
      <c r="A1123" s="30"/>
      <c r="B1123" s="31"/>
      <c r="C1123" s="32"/>
      <c r="D1123" s="33"/>
      <c r="E1123" s="32"/>
      <c r="F1123" s="32"/>
      <c r="G1123" s="32"/>
      <c r="H1123" s="32"/>
      <c r="I1123" s="31"/>
      <c r="J1123" s="34" t="str">
        <f>IF(ISNUMBER(A1123),INDEX(Настройки!$K$8:$K$19,MONTH(A1123))&amp;" "&amp;YEAR(A1123),"")</f>
        <v/>
      </c>
      <c r="K1123" s="35" t="str">
        <f>IF(C1123="","",IFERROR(INDEX(Категории!$B$5:$B$47,MATCH(C1123,Категории!$A$5:$A$47,0)),"?"))</f>
        <v/>
      </c>
      <c r="L1123" s="34" t="str">
        <f>IF(C1123="","",IFERROR(INDEX(Категории!$C$5:$C$47,MATCH(C1123,Категории!$A$5:$A$47,0)),"?"))</f>
        <v/>
      </c>
      <c r="M1123" s="34" t="str">
        <f>IF(AND(A1123="",B1123="",C1123="",D1123=""),"",IF(A1123="","! нет даты",IF(NOT(ISNUMBER(A1123)),"! дата текстом",IF(YEAR(A1123)&lt;&gt;Настройки!$B$4,"! другой год",IF(C1123="","! нет категории",IF(K1123="?","! категории нет в списке",IF(D1123="","! нет суммы",IF(NOT(ISNUMBER(D1123)),"! сумма текстом",IF(COUNTIFS($A$6:A1123,A1123,$C$6:C1123,C1123,$D$6:D1123,D1123,$B$6:B1123,B1123)&gt;1,"! возможен дубль","ok")))))))))</f>
        <v/>
      </c>
    </row>
    <row r="1124" spans="1:13" ht="15" customHeight="1">
      <c r="A1124" s="30"/>
      <c r="B1124" s="31"/>
      <c r="C1124" s="32"/>
      <c r="D1124" s="33"/>
      <c r="E1124" s="32"/>
      <c r="F1124" s="32"/>
      <c r="G1124" s="32"/>
      <c r="H1124" s="32"/>
      <c r="I1124" s="31"/>
      <c r="J1124" s="34" t="str">
        <f>IF(ISNUMBER(A1124),INDEX(Настройки!$K$8:$K$19,MONTH(A1124))&amp;" "&amp;YEAR(A1124),"")</f>
        <v/>
      </c>
      <c r="K1124" s="35" t="str">
        <f>IF(C1124="","",IFERROR(INDEX(Категории!$B$5:$B$47,MATCH(C1124,Категории!$A$5:$A$47,0)),"?"))</f>
        <v/>
      </c>
      <c r="L1124" s="34" t="str">
        <f>IF(C1124="","",IFERROR(INDEX(Категории!$C$5:$C$47,MATCH(C1124,Категории!$A$5:$A$47,0)),"?"))</f>
        <v/>
      </c>
      <c r="M1124" s="34" t="str">
        <f>IF(AND(A1124="",B1124="",C1124="",D1124=""),"",IF(A1124="","! нет даты",IF(NOT(ISNUMBER(A1124)),"! дата текстом",IF(YEAR(A1124)&lt;&gt;Настройки!$B$4,"! другой год",IF(C1124="","! нет категории",IF(K1124="?","! категории нет в списке",IF(D1124="","! нет суммы",IF(NOT(ISNUMBER(D1124)),"! сумма текстом",IF(COUNTIFS($A$6:A1124,A1124,$C$6:C1124,C1124,$D$6:D1124,D1124,$B$6:B1124,B1124)&gt;1,"! возможен дубль","ok")))))))))</f>
        <v/>
      </c>
    </row>
    <row r="1125" spans="1:13" ht="15" customHeight="1">
      <c r="A1125" s="30"/>
      <c r="B1125" s="31"/>
      <c r="C1125" s="32"/>
      <c r="D1125" s="33"/>
      <c r="E1125" s="32"/>
      <c r="F1125" s="32"/>
      <c r="G1125" s="32"/>
      <c r="H1125" s="32"/>
      <c r="I1125" s="31"/>
      <c r="J1125" s="34" t="str">
        <f>IF(ISNUMBER(A1125),INDEX(Настройки!$K$8:$K$19,MONTH(A1125))&amp;" "&amp;YEAR(A1125),"")</f>
        <v/>
      </c>
      <c r="K1125" s="35" t="str">
        <f>IF(C1125="","",IFERROR(INDEX(Категории!$B$5:$B$47,MATCH(C1125,Категории!$A$5:$A$47,0)),"?"))</f>
        <v/>
      </c>
      <c r="L1125" s="34" t="str">
        <f>IF(C1125="","",IFERROR(INDEX(Категории!$C$5:$C$47,MATCH(C1125,Категории!$A$5:$A$47,0)),"?"))</f>
        <v/>
      </c>
      <c r="M1125" s="34" t="str">
        <f>IF(AND(A1125="",B1125="",C1125="",D1125=""),"",IF(A1125="","! нет даты",IF(NOT(ISNUMBER(A1125)),"! дата текстом",IF(YEAR(A1125)&lt;&gt;Настройки!$B$4,"! другой год",IF(C1125="","! нет категории",IF(K1125="?","! категории нет в списке",IF(D1125="","! нет суммы",IF(NOT(ISNUMBER(D1125)),"! сумма текстом",IF(COUNTIFS($A$6:A1125,A1125,$C$6:C1125,C1125,$D$6:D1125,D1125,$B$6:B1125,B1125)&gt;1,"! возможен дубль","ok")))))))))</f>
        <v/>
      </c>
    </row>
    <row r="1126" spans="1:13" ht="15" customHeight="1">
      <c r="A1126" s="30"/>
      <c r="B1126" s="31"/>
      <c r="C1126" s="32"/>
      <c r="D1126" s="33"/>
      <c r="E1126" s="32"/>
      <c r="F1126" s="32"/>
      <c r="G1126" s="32"/>
      <c r="H1126" s="32"/>
      <c r="I1126" s="31"/>
      <c r="J1126" s="34" t="str">
        <f>IF(ISNUMBER(A1126),INDEX(Настройки!$K$8:$K$19,MONTH(A1126))&amp;" "&amp;YEAR(A1126),"")</f>
        <v/>
      </c>
      <c r="K1126" s="35" t="str">
        <f>IF(C1126="","",IFERROR(INDEX(Категории!$B$5:$B$47,MATCH(C1126,Категории!$A$5:$A$47,0)),"?"))</f>
        <v/>
      </c>
      <c r="L1126" s="34" t="str">
        <f>IF(C1126="","",IFERROR(INDEX(Категории!$C$5:$C$47,MATCH(C1126,Категории!$A$5:$A$47,0)),"?"))</f>
        <v/>
      </c>
      <c r="M1126" s="34" t="str">
        <f>IF(AND(A1126="",B1126="",C1126="",D1126=""),"",IF(A1126="","! нет даты",IF(NOT(ISNUMBER(A1126)),"! дата текстом",IF(YEAR(A1126)&lt;&gt;Настройки!$B$4,"! другой год",IF(C1126="","! нет категории",IF(K1126="?","! категории нет в списке",IF(D1126="","! нет суммы",IF(NOT(ISNUMBER(D1126)),"! сумма текстом",IF(COUNTIFS($A$6:A1126,A1126,$C$6:C1126,C1126,$D$6:D1126,D1126,$B$6:B1126,B1126)&gt;1,"! возможен дубль","ok")))))))))</f>
        <v/>
      </c>
    </row>
    <row r="1127" spans="1:13" ht="15" customHeight="1">
      <c r="A1127" s="30"/>
      <c r="B1127" s="31"/>
      <c r="C1127" s="32"/>
      <c r="D1127" s="33"/>
      <c r="E1127" s="32"/>
      <c r="F1127" s="32"/>
      <c r="G1127" s="32"/>
      <c r="H1127" s="32"/>
      <c r="I1127" s="31"/>
      <c r="J1127" s="34" t="str">
        <f>IF(ISNUMBER(A1127),INDEX(Настройки!$K$8:$K$19,MONTH(A1127))&amp;" "&amp;YEAR(A1127),"")</f>
        <v/>
      </c>
      <c r="K1127" s="35" t="str">
        <f>IF(C1127="","",IFERROR(INDEX(Категории!$B$5:$B$47,MATCH(C1127,Категории!$A$5:$A$47,0)),"?"))</f>
        <v/>
      </c>
      <c r="L1127" s="34" t="str">
        <f>IF(C1127="","",IFERROR(INDEX(Категории!$C$5:$C$47,MATCH(C1127,Категории!$A$5:$A$47,0)),"?"))</f>
        <v/>
      </c>
      <c r="M1127" s="34" t="str">
        <f>IF(AND(A1127="",B1127="",C1127="",D1127=""),"",IF(A1127="","! нет даты",IF(NOT(ISNUMBER(A1127)),"! дата текстом",IF(YEAR(A1127)&lt;&gt;Настройки!$B$4,"! другой год",IF(C1127="","! нет категории",IF(K1127="?","! категории нет в списке",IF(D1127="","! нет суммы",IF(NOT(ISNUMBER(D1127)),"! сумма текстом",IF(COUNTIFS($A$6:A1127,A1127,$C$6:C1127,C1127,$D$6:D1127,D1127,$B$6:B1127,B1127)&gt;1,"! возможен дубль","ok")))))))))</f>
        <v/>
      </c>
    </row>
    <row r="1128" spans="1:13" ht="15" customHeight="1">
      <c r="A1128" s="30"/>
      <c r="B1128" s="31"/>
      <c r="C1128" s="32"/>
      <c r="D1128" s="33"/>
      <c r="E1128" s="32"/>
      <c r="F1128" s="32"/>
      <c r="G1128" s="32"/>
      <c r="H1128" s="32"/>
      <c r="I1128" s="31"/>
      <c r="J1128" s="34" t="str">
        <f>IF(ISNUMBER(A1128),INDEX(Настройки!$K$8:$K$19,MONTH(A1128))&amp;" "&amp;YEAR(A1128),"")</f>
        <v/>
      </c>
      <c r="K1128" s="35" t="str">
        <f>IF(C1128="","",IFERROR(INDEX(Категории!$B$5:$B$47,MATCH(C1128,Категории!$A$5:$A$47,0)),"?"))</f>
        <v/>
      </c>
      <c r="L1128" s="34" t="str">
        <f>IF(C1128="","",IFERROR(INDEX(Категории!$C$5:$C$47,MATCH(C1128,Категории!$A$5:$A$47,0)),"?"))</f>
        <v/>
      </c>
      <c r="M1128" s="34" t="str">
        <f>IF(AND(A1128="",B1128="",C1128="",D1128=""),"",IF(A1128="","! нет даты",IF(NOT(ISNUMBER(A1128)),"! дата текстом",IF(YEAR(A1128)&lt;&gt;Настройки!$B$4,"! другой год",IF(C1128="","! нет категории",IF(K1128="?","! категории нет в списке",IF(D1128="","! нет суммы",IF(NOT(ISNUMBER(D1128)),"! сумма текстом",IF(COUNTIFS($A$6:A1128,A1128,$C$6:C1128,C1128,$D$6:D1128,D1128,$B$6:B1128,B1128)&gt;1,"! возможен дубль","ok")))))))))</f>
        <v/>
      </c>
    </row>
    <row r="1129" spans="1:13" ht="15" customHeight="1">
      <c r="A1129" s="30"/>
      <c r="B1129" s="31"/>
      <c r="C1129" s="32"/>
      <c r="D1129" s="33"/>
      <c r="E1129" s="32"/>
      <c r="F1129" s="32"/>
      <c r="G1129" s="32"/>
      <c r="H1129" s="32"/>
      <c r="I1129" s="31"/>
      <c r="J1129" s="34" t="str">
        <f>IF(ISNUMBER(A1129),INDEX(Настройки!$K$8:$K$19,MONTH(A1129))&amp;" "&amp;YEAR(A1129),"")</f>
        <v/>
      </c>
      <c r="K1129" s="35" t="str">
        <f>IF(C1129="","",IFERROR(INDEX(Категории!$B$5:$B$47,MATCH(C1129,Категории!$A$5:$A$47,0)),"?"))</f>
        <v/>
      </c>
      <c r="L1129" s="34" t="str">
        <f>IF(C1129="","",IFERROR(INDEX(Категории!$C$5:$C$47,MATCH(C1129,Категории!$A$5:$A$47,0)),"?"))</f>
        <v/>
      </c>
      <c r="M1129" s="34" t="str">
        <f>IF(AND(A1129="",B1129="",C1129="",D1129=""),"",IF(A1129="","! нет даты",IF(NOT(ISNUMBER(A1129)),"! дата текстом",IF(YEAR(A1129)&lt;&gt;Настройки!$B$4,"! другой год",IF(C1129="","! нет категории",IF(K1129="?","! категории нет в списке",IF(D1129="","! нет суммы",IF(NOT(ISNUMBER(D1129)),"! сумма текстом",IF(COUNTIFS($A$6:A1129,A1129,$C$6:C1129,C1129,$D$6:D1129,D1129,$B$6:B1129,B1129)&gt;1,"! возможен дубль","ok")))))))))</f>
        <v/>
      </c>
    </row>
    <row r="1130" spans="1:13" ht="15" customHeight="1">
      <c r="A1130" s="30"/>
      <c r="B1130" s="31"/>
      <c r="C1130" s="32"/>
      <c r="D1130" s="33"/>
      <c r="E1130" s="32"/>
      <c r="F1130" s="32"/>
      <c r="G1130" s="32"/>
      <c r="H1130" s="32"/>
      <c r="I1130" s="31"/>
      <c r="J1130" s="34" t="str">
        <f>IF(ISNUMBER(A1130),INDEX(Настройки!$K$8:$K$19,MONTH(A1130))&amp;" "&amp;YEAR(A1130),"")</f>
        <v/>
      </c>
      <c r="K1130" s="35" t="str">
        <f>IF(C1130="","",IFERROR(INDEX(Категории!$B$5:$B$47,MATCH(C1130,Категории!$A$5:$A$47,0)),"?"))</f>
        <v/>
      </c>
      <c r="L1130" s="34" t="str">
        <f>IF(C1130="","",IFERROR(INDEX(Категории!$C$5:$C$47,MATCH(C1130,Категории!$A$5:$A$47,0)),"?"))</f>
        <v/>
      </c>
      <c r="M1130" s="34" t="str">
        <f>IF(AND(A1130="",B1130="",C1130="",D1130=""),"",IF(A1130="","! нет даты",IF(NOT(ISNUMBER(A1130)),"! дата текстом",IF(YEAR(A1130)&lt;&gt;Настройки!$B$4,"! другой год",IF(C1130="","! нет категории",IF(K1130="?","! категории нет в списке",IF(D1130="","! нет суммы",IF(NOT(ISNUMBER(D1130)),"! сумма текстом",IF(COUNTIFS($A$6:A1130,A1130,$C$6:C1130,C1130,$D$6:D1130,D1130,$B$6:B1130,B1130)&gt;1,"! возможен дубль","ok")))))))))</f>
        <v/>
      </c>
    </row>
    <row r="1131" spans="1:13" ht="15" customHeight="1">
      <c r="A1131" s="30"/>
      <c r="B1131" s="31"/>
      <c r="C1131" s="32"/>
      <c r="D1131" s="33"/>
      <c r="E1131" s="32"/>
      <c r="F1131" s="32"/>
      <c r="G1131" s="32"/>
      <c r="H1131" s="32"/>
      <c r="I1131" s="31"/>
      <c r="J1131" s="34" t="str">
        <f>IF(ISNUMBER(A1131),INDEX(Настройки!$K$8:$K$19,MONTH(A1131))&amp;" "&amp;YEAR(A1131),"")</f>
        <v/>
      </c>
      <c r="K1131" s="35" t="str">
        <f>IF(C1131="","",IFERROR(INDEX(Категории!$B$5:$B$47,MATCH(C1131,Категории!$A$5:$A$47,0)),"?"))</f>
        <v/>
      </c>
      <c r="L1131" s="34" t="str">
        <f>IF(C1131="","",IFERROR(INDEX(Категории!$C$5:$C$47,MATCH(C1131,Категории!$A$5:$A$47,0)),"?"))</f>
        <v/>
      </c>
      <c r="M1131" s="34" t="str">
        <f>IF(AND(A1131="",B1131="",C1131="",D1131=""),"",IF(A1131="","! нет даты",IF(NOT(ISNUMBER(A1131)),"! дата текстом",IF(YEAR(A1131)&lt;&gt;Настройки!$B$4,"! другой год",IF(C1131="","! нет категории",IF(K1131="?","! категории нет в списке",IF(D1131="","! нет суммы",IF(NOT(ISNUMBER(D1131)),"! сумма текстом",IF(COUNTIFS($A$6:A1131,A1131,$C$6:C1131,C1131,$D$6:D1131,D1131,$B$6:B1131,B1131)&gt;1,"! возможен дубль","ok")))))))))</f>
        <v/>
      </c>
    </row>
    <row r="1132" spans="1:13" ht="15" customHeight="1">
      <c r="A1132" s="30"/>
      <c r="B1132" s="31"/>
      <c r="C1132" s="32"/>
      <c r="D1132" s="33"/>
      <c r="E1132" s="32"/>
      <c r="F1132" s="32"/>
      <c r="G1132" s="32"/>
      <c r="H1132" s="32"/>
      <c r="I1132" s="31"/>
      <c r="J1132" s="34" t="str">
        <f>IF(ISNUMBER(A1132),INDEX(Настройки!$K$8:$K$19,MONTH(A1132))&amp;" "&amp;YEAR(A1132),"")</f>
        <v/>
      </c>
      <c r="K1132" s="35" t="str">
        <f>IF(C1132="","",IFERROR(INDEX(Категории!$B$5:$B$47,MATCH(C1132,Категории!$A$5:$A$47,0)),"?"))</f>
        <v/>
      </c>
      <c r="L1132" s="34" t="str">
        <f>IF(C1132="","",IFERROR(INDEX(Категории!$C$5:$C$47,MATCH(C1132,Категории!$A$5:$A$47,0)),"?"))</f>
        <v/>
      </c>
      <c r="M1132" s="34" t="str">
        <f>IF(AND(A1132="",B1132="",C1132="",D1132=""),"",IF(A1132="","! нет даты",IF(NOT(ISNUMBER(A1132)),"! дата текстом",IF(YEAR(A1132)&lt;&gt;Настройки!$B$4,"! другой год",IF(C1132="","! нет категории",IF(K1132="?","! категории нет в списке",IF(D1132="","! нет суммы",IF(NOT(ISNUMBER(D1132)),"! сумма текстом",IF(COUNTIFS($A$6:A1132,A1132,$C$6:C1132,C1132,$D$6:D1132,D1132,$B$6:B1132,B1132)&gt;1,"! возможен дубль","ok")))))))))</f>
        <v/>
      </c>
    </row>
    <row r="1133" spans="1:13" ht="15" customHeight="1">
      <c r="A1133" s="30"/>
      <c r="B1133" s="31"/>
      <c r="C1133" s="32"/>
      <c r="D1133" s="33"/>
      <c r="E1133" s="32"/>
      <c r="F1133" s="32"/>
      <c r="G1133" s="32"/>
      <c r="H1133" s="32"/>
      <c r="I1133" s="31"/>
      <c r="J1133" s="34" t="str">
        <f>IF(ISNUMBER(A1133),INDEX(Настройки!$K$8:$K$19,MONTH(A1133))&amp;" "&amp;YEAR(A1133),"")</f>
        <v/>
      </c>
      <c r="K1133" s="35" t="str">
        <f>IF(C1133="","",IFERROR(INDEX(Категории!$B$5:$B$47,MATCH(C1133,Категории!$A$5:$A$47,0)),"?"))</f>
        <v/>
      </c>
      <c r="L1133" s="34" t="str">
        <f>IF(C1133="","",IFERROR(INDEX(Категории!$C$5:$C$47,MATCH(C1133,Категории!$A$5:$A$47,0)),"?"))</f>
        <v/>
      </c>
      <c r="M1133" s="34" t="str">
        <f>IF(AND(A1133="",B1133="",C1133="",D1133=""),"",IF(A1133="","! нет даты",IF(NOT(ISNUMBER(A1133)),"! дата текстом",IF(YEAR(A1133)&lt;&gt;Настройки!$B$4,"! другой год",IF(C1133="","! нет категории",IF(K1133="?","! категории нет в списке",IF(D1133="","! нет суммы",IF(NOT(ISNUMBER(D1133)),"! сумма текстом",IF(COUNTIFS($A$6:A1133,A1133,$C$6:C1133,C1133,$D$6:D1133,D1133,$B$6:B1133,B1133)&gt;1,"! возможен дубль","ok")))))))))</f>
        <v/>
      </c>
    </row>
    <row r="1134" spans="1:13" ht="15" customHeight="1">
      <c r="A1134" s="30"/>
      <c r="B1134" s="31"/>
      <c r="C1134" s="32"/>
      <c r="D1134" s="33"/>
      <c r="E1134" s="32"/>
      <c r="F1134" s="32"/>
      <c r="G1134" s="32"/>
      <c r="H1134" s="32"/>
      <c r="I1134" s="31"/>
      <c r="J1134" s="34" t="str">
        <f>IF(ISNUMBER(A1134),INDEX(Настройки!$K$8:$K$19,MONTH(A1134))&amp;" "&amp;YEAR(A1134),"")</f>
        <v/>
      </c>
      <c r="K1134" s="35" t="str">
        <f>IF(C1134="","",IFERROR(INDEX(Категории!$B$5:$B$47,MATCH(C1134,Категории!$A$5:$A$47,0)),"?"))</f>
        <v/>
      </c>
      <c r="L1134" s="34" t="str">
        <f>IF(C1134="","",IFERROR(INDEX(Категории!$C$5:$C$47,MATCH(C1134,Категории!$A$5:$A$47,0)),"?"))</f>
        <v/>
      </c>
      <c r="M1134" s="34" t="str">
        <f>IF(AND(A1134="",B1134="",C1134="",D1134=""),"",IF(A1134="","! нет даты",IF(NOT(ISNUMBER(A1134)),"! дата текстом",IF(YEAR(A1134)&lt;&gt;Настройки!$B$4,"! другой год",IF(C1134="","! нет категории",IF(K1134="?","! категории нет в списке",IF(D1134="","! нет суммы",IF(NOT(ISNUMBER(D1134)),"! сумма текстом",IF(COUNTIFS($A$6:A1134,A1134,$C$6:C1134,C1134,$D$6:D1134,D1134,$B$6:B1134,B1134)&gt;1,"! возможен дубль","ok")))))))))</f>
        <v/>
      </c>
    </row>
    <row r="1135" spans="1:13" ht="15" customHeight="1">
      <c r="A1135" s="30"/>
      <c r="B1135" s="31"/>
      <c r="C1135" s="32"/>
      <c r="D1135" s="33"/>
      <c r="E1135" s="32"/>
      <c r="F1135" s="32"/>
      <c r="G1135" s="32"/>
      <c r="H1135" s="32"/>
      <c r="I1135" s="31"/>
      <c r="J1135" s="34" t="str">
        <f>IF(ISNUMBER(A1135),INDEX(Настройки!$K$8:$K$19,MONTH(A1135))&amp;" "&amp;YEAR(A1135),"")</f>
        <v/>
      </c>
      <c r="K1135" s="35" t="str">
        <f>IF(C1135="","",IFERROR(INDEX(Категории!$B$5:$B$47,MATCH(C1135,Категории!$A$5:$A$47,0)),"?"))</f>
        <v/>
      </c>
      <c r="L1135" s="34" t="str">
        <f>IF(C1135="","",IFERROR(INDEX(Категории!$C$5:$C$47,MATCH(C1135,Категории!$A$5:$A$47,0)),"?"))</f>
        <v/>
      </c>
      <c r="M1135" s="34" t="str">
        <f>IF(AND(A1135="",B1135="",C1135="",D1135=""),"",IF(A1135="","! нет даты",IF(NOT(ISNUMBER(A1135)),"! дата текстом",IF(YEAR(A1135)&lt;&gt;Настройки!$B$4,"! другой год",IF(C1135="","! нет категории",IF(K1135="?","! категории нет в списке",IF(D1135="","! нет суммы",IF(NOT(ISNUMBER(D1135)),"! сумма текстом",IF(COUNTIFS($A$6:A1135,A1135,$C$6:C1135,C1135,$D$6:D1135,D1135,$B$6:B1135,B1135)&gt;1,"! возможен дубль","ok")))))))))</f>
        <v/>
      </c>
    </row>
    <row r="1136" spans="1:13" ht="15" customHeight="1">
      <c r="A1136" s="30"/>
      <c r="B1136" s="31"/>
      <c r="C1136" s="32"/>
      <c r="D1136" s="33"/>
      <c r="E1136" s="32"/>
      <c r="F1136" s="32"/>
      <c r="G1136" s="32"/>
      <c r="H1136" s="32"/>
      <c r="I1136" s="31"/>
      <c r="J1136" s="34" t="str">
        <f>IF(ISNUMBER(A1136),INDEX(Настройки!$K$8:$K$19,MONTH(A1136))&amp;" "&amp;YEAR(A1136),"")</f>
        <v/>
      </c>
      <c r="K1136" s="35" t="str">
        <f>IF(C1136="","",IFERROR(INDEX(Категории!$B$5:$B$47,MATCH(C1136,Категории!$A$5:$A$47,0)),"?"))</f>
        <v/>
      </c>
      <c r="L1136" s="34" t="str">
        <f>IF(C1136="","",IFERROR(INDEX(Категории!$C$5:$C$47,MATCH(C1136,Категории!$A$5:$A$47,0)),"?"))</f>
        <v/>
      </c>
      <c r="M1136" s="34" t="str">
        <f>IF(AND(A1136="",B1136="",C1136="",D1136=""),"",IF(A1136="","! нет даты",IF(NOT(ISNUMBER(A1136)),"! дата текстом",IF(YEAR(A1136)&lt;&gt;Настройки!$B$4,"! другой год",IF(C1136="","! нет категории",IF(K1136="?","! категории нет в списке",IF(D1136="","! нет суммы",IF(NOT(ISNUMBER(D1136)),"! сумма текстом",IF(COUNTIFS($A$6:A1136,A1136,$C$6:C1136,C1136,$D$6:D1136,D1136,$B$6:B1136,B1136)&gt;1,"! возможен дубль","ok")))))))))</f>
        <v/>
      </c>
    </row>
    <row r="1137" spans="1:13" ht="15" customHeight="1">
      <c r="A1137" s="30"/>
      <c r="B1137" s="31"/>
      <c r="C1137" s="32"/>
      <c r="D1137" s="33"/>
      <c r="E1137" s="32"/>
      <c r="F1137" s="32"/>
      <c r="G1137" s="32"/>
      <c r="H1137" s="32"/>
      <c r="I1137" s="31"/>
      <c r="J1137" s="34" t="str">
        <f>IF(ISNUMBER(A1137),INDEX(Настройки!$K$8:$K$19,MONTH(A1137))&amp;" "&amp;YEAR(A1137),"")</f>
        <v/>
      </c>
      <c r="K1137" s="35" t="str">
        <f>IF(C1137="","",IFERROR(INDEX(Категории!$B$5:$B$47,MATCH(C1137,Категории!$A$5:$A$47,0)),"?"))</f>
        <v/>
      </c>
      <c r="L1137" s="34" t="str">
        <f>IF(C1137="","",IFERROR(INDEX(Категории!$C$5:$C$47,MATCH(C1137,Категории!$A$5:$A$47,0)),"?"))</f>
        <v/>
      </c>
      <c r="M1137" s="34" t="str">
        <f>IF(AND(A1137="",B1137="",C1137="",D1137=""),"",IF(A1137="","! нет даты",IF(NOT(ISNUMBER(A1137)),"! дата текстом",IF(YEAR(A1137)&lt;&gt;Настройки!$B$4,"! другой год",IF(C1137="","! нет категории",IF(K1137="?","! категории нет в списке",IF(D1137="","! нет суммы",IF(NOT(ISNUMBER(D1137)),"! сумма текстом",IF(COUNTIFS($A$6:A1137,A1137,$C$6:C1137,C1137,$D$6:D1137,D1137,$B$6:B1137,B1137)&gt;1,"! возможен дубль","ok")))))))))</f>
        <v/>
      </c>
    </row>
    <row r="1138" spans="1:13" ht="15" customHeight="1">
      <c r="A1138" s="30"/>
      <c r="B1138" s="31"/>
      <c r="C1138" s="32"/>
      <c r="D1138" s="33"/>
      <c r="E1138" s="32"/>
      <c r="F1138" s="32"/>
      <c r="G1138" s="32"/>
      <c r="H1138" s="32"/>
      <c r="I1138" s="31"/>
      <c r="J1138" s="34" t="str">
        <f>IF(ISNUMBER(A1138),INDEX(Настройки!$K$8:$K$19,MONTH(A1138))&amp;" "&amp;YEAR(A1138),"")</f>
        <v/>
      </c>
      <c r="K1138" s="35" t="str">
        <f>IF(C1138="","",IFERROR(INDEX(Категории!$B$5:$B$47,MATCH(C1138,Категории!$A$5:$A$47,0)),"?"))</f>
        <v/>
      </c>
      <c r="L1138" s="34" t="str">
        <f>IF(C1138="","",IFERROR(INDEX(Категории!$C$5:$C$47,MATCH(C1138,Категории!$A$5:$A$47,0)),"?"))</f>
        <v/>
      </c>
      <c r="M1138" s="34" t="str">
        <f>IF(AND(A1138="",B1138="",C1138="",D1138=""),"",IF(A1138="","! нет даты",IF(NOT(ISNUMBER(A1138)),"! дата текстом",IF(YEAR(A1138)&lt;&gt;Настройки!$B$4,"! другой год",IF(C1138="","! нет категории",IF(K1138="?","! категории нет в списке",IF(D1138="","! нет суммы",IF(NOT(ISNUMBER(D1138)),"! сумма текстом",IF(COUNTIFS($A$6:A1138,A1138,$C$6:C1138,C1138,$D$6:D1138,D1138,$B$6:B1138,B1138)&gt;1,"! возможен дубль","ok")))))))))</f>
        <v/>
      </c>
    </row>
    <row r="1139" spans="1:13" ht="15" customHeight="1">
      <c r="A1139" s="30"/>
      <c r="B1139" s="31"/>
      <c r="C1139" s="32"/>
      <c r="D1139" s="33"/>
      <c r="E1139" s="32"/>
      <c r="F1139" s="32"/>
      <c r="G1139" s="32"/>
      <c r="H1139" s="32"/>
      <c r="I1139" s="31"/>
      <c r="J1139" s="34" t="str">
        <f>IF(ISNUMBER(A1139),INDEX(Настройки!$K$8:$K$19,MONTH(A1139))&amp;" "&amp;YEAR(A1139),"")</f>
        <v/>
      </c>
      <c r="K1139" s="35" t="str">
        <f>IF(C1139="","",IFERROR(INDEX(Категории!$B$5:$B$47,MATCH(C1139,Категории!$A$5:$A$47,0)),"?"))</f>
        <v/>
      </c>
      <c r="L1139" s="34" t="str">
        <f>IF(C1139="","",IFERROR(INDEX(Категории!$C$5:$C$47,MATCH(C1139,Категории!$A$5:$A$47,0)),"?"))</f>
        <v/>
      </c>
      <c r="M1139" s="34" t="str">
        <f>IF(AND(A1139="",B1139="",C1139="",D1139=""),"",IF(A1139="","! нет даты",IF(NOT(ISNUMBER(A1139)),"! дата текстом",IF(YEAR(A1139)&lt;&gt;Настройки!$B$4,"! другой год",IF(C1139="","! нет категории",IF(K1139="?","! категории нет в списке",IF(D1139="","! нет суммы",IF(NOT(ISNUMBER(D1139)),"! сумма текстом",IF(COUNTIFS($A$6:A1139,A1139,$C$6:C1139,C1139,$D$6:D1139,D1139,$B$6:B1139,B1139)&gt;1,"! возможен дубль","ok")))))))))</f>
        <v/>
      </c>
    </row>
    <row r="1140" spans="1:13" ht="15" customHeight="1">
      <c r="A1140" s="30"/>
      <c r="B1140" s="31"/>
      <c r="C1140" s="32"/>
      <c r="D1140" s="33"/>
      <c r="E1140" s="32"/>
      <c r="F1140" s="32"/>
      <c r="G1140" s="32"/>
      <c r="H1140" s="32"/>
      <c r="I1140" s="31"/>
      <c r="J1140" s="34" t="str">
        <f>IF(ISNUMBER(A1140),INDEX(Настройки!$K$8:$K$19,MONTH(A1140))&amp;" "&amp;YEAR(A1140),"")</f>
        <v/>
      </c>
      <c r="K1140" s="35" t="str">
        <f>IF(C1140="","",IFERROR(INDEX(Категории!$B$5:$B$47,MATCH(C1140,Категории!$A$5:$A$47,0)),"?"))</f>
        <v/>
      </c>
      <c r="L1140" s="34" t="str">
        <f>IF(C1140="","",IFERROR(INDEX(Категории!$C$5:$C$47,MATCH(C1140,Категории!$A$5:$A$47,0)),"?"))</f>
        <v/>
      </c>
      <c r="M1140" s="34" t="str">
        <f>IF(AND(A1140="",B1140="",C1140="",D1140=""),"",IF(A1140="","! нет даты",IF(NOT(ISNUMBER(A1140)),"! дата текстом",IF(YEAR(A1140)&lt;&gt;Настройки!$B$4,"! другой год",IF(C1140="","! нет категории",IF(K1140="?","! категории нет в списке",IF(D1140="","! нет суммы",IF(NOT(ISNUMBER(D1140)),"! сумма текстом",IF(COUNTIFS($A$6:A1140,A1140,$C$6:C1140,C1140,$D$6:D1140,D1140,$B$6:B1140,B1140)&gt;1,"! возможен дубль","ok")))))))))</f>
        <v/>
      </c>
    </row>
    <row r="1141" spans="1:13" ht="15" customHeight="1">
      <c r="A1141" s="30"/>
      <c r="B1141" s="31"/>
      <c r="C1141" s="32"/>
      <c r="D1141" s="33"/>
      <c r="E1141" s="32"/>
      <c r="F1141" s="32"/>
      <c r="G1141" s="32"/>
      <c r="H1141" s="32"/>
      <c r="I1141" s="31"/>
      <c r="J1141" s="34" t="str">
        <f>IF(ISNUMBER(A1141),INDEX(Настройки!$K$8:$K$19,MONTH(A1141))&amp;" "&amp;YEAR(A1141),"")</f>
        <v/>
      </c>
      <c r="K1141" s="35" t="str">
        <f>IF(C1141="","",IFERROR(INDEX(Категории!$B$5:$B$47,MATCH(C1141,Категории!$A$5:$A$47,0)),"?"))</f>
        <v/>
      </c>
      <c r="L1141" s="34" t="str">
        <f>IF(C1141="","",IFERROR(INDEX(Категории!$C$5:$C$47,MATCH(C1141,Категории!$A$5:$A$47,0)),"?"))</f>
        <v/>
      </c>
      <c r="M1141" s="34" t="str">
        <f>IF(AND(A1141="",B1141="",C1141="",D1141=""),"",IF(A1141="","! нет даты",IF(NOT(ISNUMBER(A1141)),"! дата текстом",IF(YEAR(A1141)&lt;&gt;Настройки!$B$4,"! другой год",IF(C1141="","! нет категории",IF(K1141="?","! категории нет в списке",IF(D1141="","! нет суммы",IF(NOT(ISNUMBER(D1141)),"! сумма текстом",IF(COUNTIFS($A$6:A1141,A1141,$C$6:C1141,C1141,$D$6:D1141,D1141,$B$6:B1141,B1141)&gt;1,"! возможен дубль","ok")))))))))</f>
        <v/>
      </c>
    </row>
    <row r="1142" spans="1:13" ht="15" customHeight="1">
      <c r="A1142" s="30"/>
      <c r="B1142" s="31"/>
      <c r="C1142" s="32"/>
      <c r="D1142" s="33"/>
      <c r="E1142" s="32"/>
      <c r="F1142" s="32"/>
      <c r="G1142" s="32"/>
      <c r="H1142" s="32"/>
      <c r="I1142" s="31"/>
      <c r="J1142" s="34" t="str">
        <f>IF(ISNUMBER(A1142),INDEX(Настройки!$K$8:$K$19,MONTH(A1142))&amp;" "&amp;YEAR(A1142),"")</f>
        <v/>
      </c>
      <c r="K1142" s="35" t="str">
        <f>IF(C1142="","",IFERROR(INDEX(Категории!$B$5:$B$47,MATCH(C1142,Категории!$A$5:$A$47,0)),"?"))</f>
        <v/>
      </c>
      <c r="L1142" s="34" t="str">
        <f>IF(C1142="","",IFERROR(INDEX(Категории!$C$5:$C$47,MATCH(C1142,Категории!$A$5:$A$47,0)),"?"))</f>
        <v/>
      </c>
      <c r="M1142" s="34" t="str">
        <f>IF(AND(A1142="",B1142="",C1142="",D1142=""),"",IF(A1142="","! нет даты",IF(NOT(ISNUMBER(A1142)),"! дата текстом",IF(YEAR(A1142)&lt;&gt;Настройки!$B$4,"! другой год",IF(C1142="","! нет категории",IF(K1142="?","! категории нет в списке",IF(D1142="","! нет суммы",IF(NOT(ISNUMBER(D1142)),"! сумма текстом",IF(COUNTIFS($A$6:A1142,A1142,$C$6:C1142,C1142,$D$6:D1142,D1142,$B$6:B1142,B1142)&gt;1,"! возможен дубль","ok")))))))))</f>
        <v/>
      </c>
    </row>
    <row r="1143" spans="1:13" ht="15" customHeight="1">
      <c r="A1143" s="30"/>
      <c r="B1143" s="31"/>
      <c r="C1143" s="32"/>
      <c r="D1143" s="33"/>
      <c r="E1143" s="32"/>
      <c r="F1143" s="32"/>
      <c r="G1143" s="32"/>
      <c r="H1143" s="32"/>
      <c r="I1143" s="31"/>
      <c r="J1143" s="34" t="str">
        <f>IF(ISNUMBER(A1143),INDEX(Настройки!$K$8:$K$19,MONTH(A1143))&amp;" "&amp;YEAR(A1143),"")</f>
        <v/>
      </c>
      <c r="K1143" s="35" t="str">
        <f>IF(C1143="","",IFERROR(INDEX(Категории!$B$5:$B$47,MATCH(C1143,Категории!$A$5:$A$47,0)),"?"))</f>
        <v/>
      </c>
      <c r="L1143" s="34" t="str">
        <f>IF(C1143="","",IFERROR(INDEX(Категории!$C$5:$C$47,MATCH(C1143,Категории!$A$5:$A$47,0)),"?"))</f>
        <v/>
      </c>
      <c r="M1143" s="34" t="str">
        <f>IF(AND(A1143="",B1143="",C1143="",D1143=""),"",IF(A1143="","! нет даты",IF(NOT(ISNUMBER(A1143)),"! дата текстом",IF(YEAR(A1143)&lt;&gt;Настройки!$B$4,"! другой год",IF(C1143="","! нет категории",IF(K1143="?","! категории нет в списке",IF(D1143="","! нет суммы",IF(NOT(ISNUMBER(D1143)),"! сумма текстом",IF(COUNTIFS($A$6:A1143,A1143,$C$6:C1143,C1143,$D$6:D1143,D1143,$B$6:B1143,B1143)&gt;1,"! возможен дубль","ok")))))))))</f>
        <v/>
      </c>
    </row>
    <row r="1144" spans="1:13" ht="15" customHeight="1">
      <c r="A1144" s="30"/>
      <c r="B1144" s="31"/>
      <c r="C1144" s="32"/>
      <c r="D1144" s="33"/>
      <c r="E1144" s="32"/>
      <c r="F1144" s="32"/>
      <c r="G1144" s="32"/>
      <c r="H1144" s="32"/>
      <c r="I1144" s="31"/>
      <c r="J1144" s="34" t="str">
        <f>IF(ISNUMBER(A1144),INDEX(Настройки!$K$8:$K$19,MONTH(A1144))&amp;" "&amp;YEAR(A1144),"")</f>
        <v/>
      </c>
      <c r="K1144" s="35" t="str">
        <f>IF(C1144="","",IFERROR(INDEX(Категории!$B$5:$B$47,MATCH(C1144,Категории!$A$5:$A$47,0)),"?"))</f>
        <v/>
      </c>
      <c r="L1144" s="34" t="str">
        <f>IF(C1144="","",IFERROR(INDEX(Категории!$C$5:$C$47,MATCH(C1144,Категории!$A$5:$A$47,0)),"?"))</f>
        <v/>
      </c>
      <c r="M1144" s="34" t="str">
        <f>IF(AND(A1144="",B1144="",C1144="",D1144=""),"",IF(A1144="","! нет даты",IF(NOT(ISNUMBER(A1144)),"! дата текстом",IF(YEAR(A1144)&lt;&gt;Настройки!$B$4,"! другой год",IF(C1144="","! нет категории",IF(K1144="?","! категории нет в списке",IF(D1144="","! нет суммы",IF(NOT(ISNUMBER(D1144)),"! сумма текстом",IF(COUNTIFS($A$6:A1144,A1144,$C$6:C1144,C1144,$D$6:D1144,D1144,$B$6:B1144,B1144)&gt;1,"! возможен дубль","ok")))))))))</f>
        <v/>
      </c>
    </row>
    <row r="1145" spans="1:13" ht="15" customHeight="1">
      <c r="A1145" s="30"/>
      <c r="B1145" s="31"/>
      <c r="C1145" s="32"/>
      <c r="D1145" s="33"/>
      <c r="E1145" s="32"/>
      <c r="F1145" s="32"/>
      <c r="G1145" s="32"/>
      <c r="H1145" s="32"/>
      <c r="I1145" s="31"/>
      <c r="J1145" s="34" t="str">
        <f>IF(ISNUMBER(A1145),INDEX(Настройки!$K$8:$K$19,MONTH(A1145))&amp;" "&amp;YEAR(A1145),"")</f>
        <v/>
      </c>
      <c r="K1145" s="35" t="str">
        <f>IF(C1145="","",IFERROR(INDEX(Категории!$B$5:$B$47,MATCH(C1145,Категории!$A$5:$A$47,0)),"?"))</f>
        <v/>
      </c>
      <c r="L1145" s="34" t="str">
        <f>IF(C1145="","",IFERROR(INDEX(Категории!$C$5:$C$47,MATCH(C1145,Категории!$A$5:$A$47,0)),"?"))</f>
        <v/>
      </c>
      <c r="M1145" s="34" t="str">
        <f>IF(AND(A1145="",B1145="",C1145="",D1145=""),"",IF(A1145="","! нет даты",IF(NOT(ISNUMBER(A1145)),"! дата текстом",IF(YEAR(A1145)&lt;&gt;Настройки!$B$4,"! другой год",IF(C1145="","! нет категории",IF(K1145="?","! категории нет в списке",IF(D1145="","! нет суммы",IF(NOT(ISNUMBER(D1145)),"! сумма текстом",IF(COUNTIFS($A$6:A1145,A1145,$C$6:C1145,C1145,$D$6:D1145,D1145,$B$6:B1145,B1145)&gt;1,"! возможен дубль","ok")))))))))</f>
        <v/>
      </c>
    </row>
    <row r="1146" spans="1:13" ht="15" customHeight="1">
      <c r="A1146" s="30"/>
      <c r="B1146" s="31"/>
      <c r="C1146" s="32"/>
      <c r="D1146" s="33"/>
      <c r="E1146" s="32"/>
      <c r="F1146" s="32"/>
      <c r="G1146" s="32"/>
      <c r="H1146" s="32"/>
      <c r="I1146" s="31"/>
      <c r="J1146" s="34" t="str">
        <f>IF(ISNUMBER(A1146),INDEX(Настройки!$K$8:$K$19,MONTH(A1146))&amp;" "&amp;YEAR(A1146),"")</f>
        <v/>
      </c>
      <c r="K1146" s="35" t="str">
        <f>IF(C1146="","",IFERROR(INDEX(Категории!$B$5:$B$47,MATCH(C1146,Категории!$A$5:$A$47,0)),"?"))</f>
        <v/>
      </c>
      <c r="L1146" s="34" t="str">
        <f>IF(C1146="","",IFERROR(INDEX(Категории!$C$5:$C$47,MATCH(C1146,Категории!$A$5:$A$47,0)),"?"))</f>
        <v/>
      </c>
      <c r="M1146" s="34" t="str">
        <f>IF(AND(A1146="",B1146="",C1146="",D1146=""),"",IF(A1146="","! нет даты",IF(NOT(ISNUMBER(A1146)),"! дата текстом",IF(YEAR(A1146)&lt;&gt;Настройки!$B$4,"! другой год",IF(C1146="","! нет категории",IF(K1146="?","! категории нет в списке",IF(D1146="","! нет суммы",IF(NOT(ISNUMBER(D1146)),"! сумма текстом",IF(COUNTIFS($A$6:A1146,A1146,$C$6:C1146,C1146,$D$6:D1146,D1146,$B$6:B1146,B1146)&gt;1,"! возможен дубль","ok")))))))))</f>
        <v/>
      </c>
    </row>
    <row r="1147" spans="1:13" ht="15" customHeight="1">
      <c r="A1147" s="30"/>
      <c r="B1147" s="31"/>
      <c r="C1147" s="32"/>
      <c r="D1147" s="33"/>
      <c r="E1147" s="32"/>
      <c r="F1147" s="32"/>
      <c r="G1147" s="32"/>
      <c r="H1147" s="32"/>
      <c r="I1147" s="31"/>
      <c r="J1147" s="34" t="str">
        <f>IF(ISNUMBER(A1147),INDEX(Настройки!$K$8:$K$19,MONTH(A1147))&amp;" "&amp;YEAR(A1147),"")</f>
        <v/>
      </c>
      <c r="K1147" s="35" t="str">
        <f>IF(C1147="","",IFERROR(INDEX(Категории!$B$5:$B$47,MATCH(C1147,Категории!$A$5:$A$47,0)),"?"))</f>
        <v/>
      </c>
      <c r="L1147" s="34" t="str">
        <f>IF(C1147="","",IFERROR(INDEX(Категории!$C$5:$C$47,MATCH(C1147,Категории!$A$5:$A$47,0)),"?"))</f>
        <v/>
      </c>
      <c r="M1147" s="34" t="str">
        <f>IF(AND(A1147="",B1147="",C1147="",D1147=""),"",IF(A1147="","! нет даты",IF(NOT(ISNUMBER(A1147)),"! дата текстом",IF(YEAR(A1147)&lt;&gt;Настройки!$B$4,"! другой год",IF(C1147="","! нет категории",IF(K1147="?","! категории нет в списке",IF(D1147="","! нет суммы",IF(NOT(ISNUMBER(D1147)),"! сумма текстом",IF(COUNTIFS($A$6:A1147,A1147,$C$6:C1147,C1147,$D$6:D1147,D1147,$B$6:B1147,B1147)&gt;1,"! возможен дубль","ok")))))))))</f>
        <v/>
      </c>
    </row>
    <row r="1148" spans="1:13" ht="15" customHeight="1">
      <c r="A1148" s="30"/>
      <c r="B1148" s="31"/>
      <c r="C1148" s="32"/>
      <c r="D1148" s="33"/>
      <c r="E1148" s="32"/>
      <c r="F1148" s="32"/>
      <c r="G1148" s="32"/>
      <c r="H1148" s="32"/>
      <c r="I1148" s="31"/>
      <c r="J1148" s="34" t="str">
        <f>IF(ISNUMBER(A1148),INDEX(Настройки!$K$8:$K$19,MONTH(A1148))&amp;" "&amp;YEAR(A1148),"")</f>
        <v/>
      </c>
      <c r="K1148" s="35" t="str">
        <f>IF(C1148="","",IFERROR(INDEX(Категории!$B$5:$B$47,MATCH(C1148,Категории!$A$5:$A$47,0)),"?"))</f>
        <v/>
      </c>
      <c r="L1148" s="34" t="str">
        <f>IF(C1148="","",IFERROR(INDEX(Категории!$C$5:$C$47,MATCH(C1148,Категории!$A$5:$A$47,0)),"?"))</f>
        <v/>
      </c>
      <c r="M1148" s="34" t="str">
        <f>IF(AND(A1148="",B1148="",C1148="",D1148=""),"",IF(A1148="","! нет даты",IF(NOT(ISNUMBER(A1148)),"! дата текстом",IF(YEAR(A1148)&lt;&gt;Настройки!$B$4,"! другой год",IF(C1148="","! нет категории",IF(K1148="?","! категории нет в списке",IF(D1148="","! нет суммы",IF(NOT(ISNUMBER(D1148)),"! сумма текстом",IF(COUNTIFS($A$6:A1148,A1148,$C$6:C1148,C1148,$D$6:D1148,D1148,$B$6:B1148,B1148)&gt;1,"! возможен дубль","ok")))))))))</f>
        <v/>
      </c>
    </row>
    <row r="1149" spans="1:13" ht="15" customHeight="1">
      <c r="A1149" s="30"/>
      <c r="B1149" s="31"/>
      <c r="C1149" s="32"/>
      <c r="D1149" s="33"/>
      <c r="E1149" s="32"/>
      <c r="F1149" s="32"/>
      <c r="G1149" s="32"/>
      <c r="H1149" s="32"/>
      <c r="I1149" s="31"/>
      <c r="J1149" s="34" t="str">
        <f>IF(ISNUMBER(A1149),INDEX(Настройки!$K$8:$K$19,MONTH(A1149))&amp;" "&amp;YEAR(A1149),"")</f>
        <v/>
      </c>
      <c r="K1149" s="35" t="str">
        <f>IF(C1149="","",IFERROR(INDEX(Категории!$B$5:$B$47,MATCH(C1149,Категории!$A$5:$A$47,0)),"?"))</f>
        <v/>
      </c>
      <c r="L1149" s="34" t="str">
        <f>IF(C1149="","",IFERROR(INDEX(Категории!$C$5:$C$47,MATCH(C1149,Категории!$A$5:$A$47,0)),"?"))</f>
        <v/>
      </c>
      <c r="M1149" s="34" t="str">
        <f>IF(AND(A1149="",B1149="",C1149="",D1149=""),"",IF(A1149="","! нет даты",IF(NOT(ISNUMBER(A1149)),"! дата текстом",IF(YEAR(A1149)&lt;&gt;Настройки!$B$4,"! другой год",IF(C1149="","! нет категории",IF(K1149="?","! категории нет в списке",IF(D1149="","! нет суммы",IF(NOT(ISNUMBER(D1149)),"! сумма текстом",IF(COUNTIFS($A$6:A1149,A1149,$C$6:C1149,C1149,$D$6:D1149,D1149,$B$6:B1149,B1149)&gt;1,"! возможен дубль","ok")))))))))</f>
        <v/>
      </c>
    </row>
    <row r="1150" spans="1:13" ht="15" customHeight="1">
      <c r="A1150" s="30"/>
      <c r="B1150" s="31"/>
      <c r="C1150" s="32"/>
      <c r="D1150" s="33"/>
      <c r="E1150" s="32"/>
      <c r="F1150" s="32"/>
      <c r="G1150" s="32"/>
      <c r="H1150" s="32"/>
      <c r="I1150" s="31"/>
      <c r="J1150" s="34" t="str">
        <f>IF(ISNUMBER(A1150),INDEX(Настройки!$K$8:$K$19,MONTH(A1150))&amp;" "&amp;YEAR(A1150),"")</f>
        <v/>
      </c>
      <c r="K1150" s="35" t="str">
        <f>IF(C1150="","",IFERROR(INDEX(Категории!$B$5:$B$47,MATCH(C1150,Категории!$A$5:$A$47,0)),"?"))</f>
        <v/>
      </c>
      <c r="L1150" s="34" t="str">
        <f>IF(C1150="","",IFERROR(INDEX(Категории!$C$5:$C$47,MATCH(C1150,Категории!$A$5:$A$47,0)),"?"))</f>
        <v/>
      </c>
      <c r="M1150" s="34" t="str">
        <f>IF(AND(A1150="",B1150="",C1150="",D1150=""),"",IF(A1150="","! нет даты",IF(NOT(ISNUMBER(A1150)),"! дата текстом",IF(YEAR(A1150)&lt;&gt;Настройки!$B$4,"! другой год",IF(C1150="","! нет категории",IF(K1150="?","! категории нет в списке",IF(D1150="","! нет суммы",IF(NOT(ISNUMBER(D1150)),"! сумма текстом",IF(COUNTIFS($A$6:A1150,A1150,$C$6:C1150,C1150,$D$6:D1150,D1150,$B$6:B1150,B1150)&gt;1,"! возможен дубль","ok")))))))))</f>
        <v/>
      </c>
    </row>
    <row r="1151" spans="1:13" ht="15" customHeight="1">
      <c r="A1151" s="30"/>
      <c r="B1151" s="31"/>
      <c r="C1151" s="32"/>
      <c r="D1151" s="33"/>
      <c r="E1151" s="32"/>
      <c r="F1151" s="32"/>
      <c r="G1151" s="32"/>
      <c r="H1151" s="32"/>
      <c r="I1151" s="31"/>
      <c r="J1151" s="34" t="str">
        <f>IF(ISNUMBER(A1151),INDEX(Настройки!$K$8:$K$19,MONTH(A1151))&amp;" "&amp;YEAR(A1151),"")</f>
        <v/>
      </c>
      <c r="K1151" s="35" t="str">
        <f>IF(C1151="","",IFERROR(INDEX(Категории!$B$5:$B$47,MATCH(C1151,Категории!$A$5:$A$47,0)),"?"))</f>
        <v/>
      </c>
      <c r="L1151" s="34" t="str">
        <f>IF(C1151="","",IFERROR(INDEX(Категории!$C$5:$C$47,MATCH(C1151,Категории!$A$5:$A$47,0)),"?"))</f>
        <v/>
      </c>
      <c r="M1151" s="34" t="str">
        <f>IF(AND(A1151="",B1151="",C1151="",D1151=""),"",IF(A1151="","! нет даты",IF(NOT(ISNUMBER(A1151)),"! дата текстом",IF(YEAR(A1151)&lt;&gt;Настройки!$B$4,"! другой год",IF(C1151="","! нет категории",IF(K1151="?","! категории нет в списке",IF(D1151="","! нет суммы",IF(NOT(ISNUMBER(D1151)),"! сумма текстом",IF(COUNTIFS($A$6:A1151,A1151,$C$6:C1151,C1151,$D$6:D1151,D1151,$B$6:B1151,B1151)&gt;1,"! возможен дубль","ok")))))))))</f>
        <v/>
      </c>
    </row>
    <row r="1152" spans="1:13" ht="15" customHeight="1">
      <c r="A1152" s="30"/>
      <c r="B1152" s="31"/>
      <c r="C1152" s="32"/>
      <c r="D1152" s="33"/>
      <c r="E1152" s="32"/>
      <c r="F1152" s="32"/>
      <c r="G1152" s="32"/>
      <c r="H1152" s="32"/>
      <c r="I1152" s="31"/>
      <c r="J1152" s="34" t="str">
        <f>IF(ISNUMBER(A1152),INDEX(Настройки!$K$8:$K$19,MONTH(A1152))&amp;" "&amp;YEAR(A1152),"")</f>
        <v/>
      </c>
      <c r="K1152" s="35" t="str">
        <f>IF(C1152="","",IFERROR(INDEX(Категории!$B$5:$B$47,MATCH(C1152,Категории!$A$5:$A$47,0)),"?"))</f>
        <v/>
      </c>
      <c r="L1152" s="34" t="str">
        <f>IF(C1152="","",IFERROR(INDEX(Категории!$C$5:$C$47,MATCH(C1152,Категории!$A$5:$A$47,0)),"?"))</f>
        <v/>
      </c>
      <c r="M1152" s="34" t="str">
        <f>IF(AND(A1152="",B1152="",C1152="",D1152=""),"",IF(A1152="","! нет даты",IF(NOT(ISNUMBER(A1152)),"! дата текстом",IF(YEAR(A1152)&lt;&gt;Настройки!$B$4,"! другой год",IF(C1152="","! нет категории",IF(K1152="?","! категории нет в списке",IF(D1152="","! нет суммы",IF(NOT(ISNUMBER(D1152)),"! сумма текстом",IF(COUNTIFS($A$6:A1152,A1152,$C$6:C1152,C1152,$D$6:D1152,D1152,$B$6:B1152,B1152)&gt;1,"! возможен дубль","ok")))))))))</f>
        <v/>
      </c>
    </row>
    <row r="1153" spans="1:13" ht="15" customHeight="1">
      <c r="A1153" s="30"/>
      <c r="B1153" s="31"/>
      <c r="C1153" s="32"/>
      <c r="D1153" s="33"/>
      <c r="E1153" s="32"/>
      <c r="F1153" s="32"/>
      <c r="G1153" s="32"/>
      <c r="H1153" s="32"/>
      <c r="I1153" s="31"/>
      <c r="J1153" s="34" t="str">
        <f>IF(ISNUMBER(A1153),INDEX(Настройки!$K$8:$K$19,MONTH(A1153))&amp;" "&amp;YEAR(A1153),"")</f>
        <v/>
      </c>
      <c r="K1153" s="35" t="str">
        <f>IF(C1153="","",IFERROR(INDEX(Категории!$B$5:$B$47,MATCH(C1153,Категории!$A$5:$A$47,0)),"?"))</f>
        <v/>
      </c>
      <c r="L1153" s="34" t="str">
        <f>IF(C1153="","",IFERROR(INDEX(Категории!$C$5:$C$47,MATCH(C1153,Категории!$A$5:$A$47,0)),"?"))</f>
        <v/>
      </c>
      <c r="M1153" s="34" t="str">
        <f>IF(AND(A1153="",B1153="",C1153="",D1153=""),"",IF(A1153="","! нет даты",IF(NOT(ISNUMBER(A1153)),"! дата текстом",IF(YEAR(A1153)&lt;&gt;Настройки!$B$4,"! другой год",IF(C1153="","! нет категории",IF(K1153="?","! категории нет в списке",IF(D1153="","! нет суммы",IF(NOT(ISNUMBER(D1153)),"! сумма текстом",IF(COUNTIFS($A$6:A1153,A1153,$C$6:C1153,C1153,$D$6:D1153,D1153,$B$6:B1153,B1153)&gt;1,"! возможен дубль","ok")))))))))</f>
        <v/>
      </c>
    </row>
    <row r="1154" spans="1:13" ht="15" customHeight="1">
      <c r="A1154" s="30"/>
      <c r="B1154" s="31"/>
      <c r="C1154" s="32"/>
      <c r="D1154" s="33"/>
      <c r="E1154" s="32"/>
      <c r="F1154" s="32"/>
      <c r="G1154" s="32"/>
      <c r="H1154" s="32"/>
      <c r="I1154" s="31"/>
      <c r="J1154" s="34" t="str">
        <f>IF(ISNUMBER(A1154),INDEX(Настройки!$K$8:$K$19,MONTH(A1154))&amp;" "&amp;YEAR(A1154),"")</f>
        <v/>
      </c>
      <c r="K1154" s="35" t="str">
        <f>IF(C1154="","",IFERROR(INDEX(Категории!$B$5:$B$47,MATCH(C1154,Категории!$A$5:$A$47,0)),"?"))</f>
        <v/>
      </c>
      <c r="L1154" s="34" t="str">
        <f>IF(C1154="","",IFERROR(INDEX(Категории!$C$5:$C$47,MATCH(C1154,Категории!$A$5:$A$47,0)),"?"))</f>
        <v/>
      </c>
      <c r="M1154" s="34" t="str">
        <f>IF(AND(A1154="",B1154="",C1154="",D1154=""),"",IF(A1154="","! нет даты",IF(NOT(ISNUMBER(A1154)),"! дата текстом",IF(YEAR(A1154)&lt;&gt;Настройки!$B$4,"! другой год",IF(C1154="","! нет категории",IF(K1154="?","! категории нет в списке",IF(D1154="","! нет суммы",IF(NOT(ISNUMBER(D1154)),"! сумма текстом",IF(COUNTIFS($A$6:A1154,A1154,$C$6:C1154,C1154,$D$6:D1154,D1154,$B$6:B1154,B1154)&gt;1,"! возможен дубль","ok")))))))))</f>
        <v/>
      </c>
    </row>
    <row r="1155" spans="1:13" ht="15" customHeight="1">
      <c r="A1155" s="30"/>
      <c r="B1155" s="31"/>
      <c r="C1155" s="32"/>
      <c r="D1155" s="33"/>
      <c r="E1155" s="32"/>
      <c r="F1155" s="32"/>
      <c r="G1155" s="32"/>
      <c r="H1155" s="32"/>
      <c r="I1155" s="31"/>
      <c r="J1155" s="34" t="str">
        <f>IF(ISNUMBER(A1155),INDEX(Настройки!$K$8:$K$19,MONTH(A1155))&amp;" "&amp;YEAR(A1155),"")</f>
        <v/>
      </c>
      <c r="K1155" s="35" t="str">
        <f>IF(C1155="","",IFERROR(INDEX(Категории!$B$5:$B$47,MATCH(C1155,Категории!$A$5:$A$47,0)),"?"))</f>
        <v/>
      </c>
      <c r="L1155" s="34" t="str">
        <f>IF(C1155="","",IFERROR(INDEX(Категории!$C$5:$C$47,MATCH(C1155,Категории!$A$5:$A$47,0)),"?"))</f>
        <v/>
      </c>
      <c r="M1155" s="34" t="str">
        <f>IF(AND(A1155="",B1155="",C1155="",D1155=""),"",IF(A1155="","! нет даты",IF(NOT(ISNUMBER(A1155)),"! дата текстом",IF(YEAR(A1155)&lt;&gt;Настройки!$B$4,"! другой год",IF(C1155="","! нет категории",IF(K1155="?","! категории нет в списке",IF(D1155="","! нет суммы",IF(NOT(ISNUMBER(D1155)),"! сумма текстом",IF(COUNTIFS($A$6:A1155,A1155,$C$6:C1155,C1155,$D$6:D1155,D1155,$B$6:B1155,B1155)&gt;1,"! возможен дубль","ok")))))))))</f>
        <v/>
      </c>
    </row>
    <row r="1156" spans="1:13" ht="15" customHeight="1">
      <c r="A1156" s="30"/>
      <c r="B1156" s="31"/>
      <c r="C1156" s="32"/>
      <c r="D1156" s="33"/>
      <c r="E1156" s="32"/>
      <c r="F1156" s="32"/>
      <c r="G1156" s="32"/>
      <c r="H1156" s="32"/>
      <c r="I1156" s="31"/>
      <c r="J1156" s="34" t="str">
        <f>IF(ISNUMBER(A1156),INDEX(Настройки!$K$8:$K$19,MONTH(A1156))&amp;" "&amp;YEAR(A1156),"")</f>
        <v/>
      </c>
      <c r="K1156" s="35" t="str">
        <f>IF(C1156="","",IFERROR(INDEX(Категории!$B$5:$B$47,MATCH(C1156,Категории!$A$5:$A$47,0)),"?"))</f>
        <v/>
      </c>
      <c r="L1156" s="34" t="str">
        <f>IF(C1156="","",IFERROR(INDEX(Категории!$C$5:$C$47,MATCH(C1156,Категории!$A$5:$A$47,0)),"?"))</f>
        <v/>
      </c>
      <c r="M1156" s="34" t="str">
        <f>IF(AND(A1156="",B1156="",C1156="",D1156=""),"",IF(A1156="","! нет даты",IF(NOT(ISNUMBER(A1156)),"! дата текстом",IF(YEAR(A1156)&lt;&gt;Настройки!$B$4,"! другой год",IF(C1156="","! нет категории",IF(K1156="?","! категории нет в списке",IF(D1156="","! нет суммы",IF(NOT(ISNUMBER(D1156)),"! сумма текстом",IF(COUNTIFS($A$6:A1156,A1156,$C$6:C1156,C1156,$D$6:D1156,D1156,$B$6:B1156,B1156)&gt;1,"! возможен дубль","ok")))))))))</f>
        <v/>
      </c>
    </row>
    <row r="1157" spans="1:13" ht="15" customHeight="1">
      <c r="A1157" s="30"/>
      <c r="B1157" s="31"/>
      <c r="C1157" s="32"/>
      <c r="D1157" s="33"/>
      <c r="E1157" s="32"/>
      <c r="F1157" s="32"/>
      <c r="G1157" s="32"/>
      <c r="H1157" s="32"/>
      <c r="I1157" s="31"/>
      <c r="J1157" s="34" t="str">
        <f>IF(ISNUMBER(A1157),INDEX(Настройки!$K$8:$K$19,MONTH(A1157))&amp;" "&amp;YEAR(A1157),"")</f>
        <v/>
      </c>
      <c r="K1157" s="35" t="str">
        <f>IF(C1157="","",IFERROR(INDEX(Категории!$B$5:$B$47,MATCH(C1157,Категории!$A$5:$A$47,0)),"?"))</f>
        <v/>
      </c>
      <c r="L1157" s="34" t="str">
        <f>IF(C1157="","",IFERROR(INDEX(Категории!$C$5:$C$47,MATCH(C1157,Категории!$A$5:$A$47,0)),"?"))</f>
        <v/>
      </c>
      <c r="M1157" s="34" t="str">
        <f>IF(AND(A1157="",B1157="",C1157="",D1157=""),"",IF(A1157="","! нет даты",IF(NOT(ISNUMBER(A1157)),"! дата текстом",IF(YEAR(A1157)&lt;&gt;Настройки!$B$4,"! другой год",IF(C1157="","! нет категории",IF(K1157="?","! категории нет в списке",IF(D1157="","! нет суммы",IF(NOT(ISNUMBER(D1157)),"! сумма текстом",IF(COUNTIFS($A$6:A1157,A1157,$C$6:C1157,C1157,$D$6:D1157,D1157,$B$6:B1157,B1157)&gt;1,"! возможен дубль","ok")))))))))</f>
        <v/>
      </c>
    </row>
    <row r="1158" spans="1:13" ht="15" customHeight="1">
      <c r="A1158" s="30"/>
      <c r="B1158" s="31"/>
      <c r="C1158" s="32"/>
      <c r="D1158" s="33"/>
      <c r="E1158" s="32"/>
      <c r="F1158" s="32"/>
      <c r="G1158" s="32"/>
      <c r="H1158" s="32"/>
      <c r="I1158" s="31"/>
      <c r="J1158" s="34" t="str">
        <f>IF(ISNUMBER(A1158),INDEX(Настройки!$K$8:$K$19,MONTH(A1158))&amp;" "&amp;YEAR(A1158),"")</f>
        <v/>
      </c>
      <c r="K1158" s="35" t="str">
        <f>IF(C1158="","",IFERROR(INDEX(Категории!$B$5:$B$47,MATCH(C1158,Категории!$A$5:$A$47,0)),"?"))</f>
        <v/>
      </c>
      <c r="L1158" s="34" t="str">
        <f>IF(C1158="","",IFERROR(INDEX(Категории!$C$5:$C$47,MATCH(C1158,Категории!$A$5:$A$47,0)),"?"))</f>
        <v/>
      </c>
      <c r="M1158" s="34" t="str">
        <f>IF(AND(A1158="",B1158="",C1158="",D1158=""),"",IF(A1158="","! нет даты",IF(NOT(ISNUMBER(A1158)),"! дата текстом",IF(YEAR(A1158)&lt;&gt;Настройки!$B$4,"! другой год",IF(C1158="","! нет категории",IF(K1158="?","! категории нет в списке",IF(D1158="","! нет суммы",IF(NOT(ISNUMBER(D1158)),"! сумма текстом",IF(COUNTIFS($A$6:A1158,A1158,$C$6:C1158,C1158,$D$6:D1158,D1158,$B$6:B1158,B1158)&gt;1,"! возможен дубль","ok")))))))))</f>
        <v/>
      </c>
    </row>
    <row r="1159" spans="1:13" ht="15" customHeight="1">
      <c r="A1159" s="30"/>
      <c r="B1159" s="31"/>
      <c r="C1159" s="32"/>
      <c r="D1159" s="33"/>
      <c r="E1159" s="32"/>
      <c r="F1159" s="32"/>
      <c r="G1159" s="32"/>
      <c r="H1159" s="32"/>
      <c r="I1159" s="31"/>
      <c r="J1159" s="34" t="str">
        <f>IF(ISNUMBER(A1159),INDEX(Настройки!$K$8:$K$19,MONTH(A1159))&amp;" "&amp;YEAR(A1159),"")</f>
        <v/>
      </c>
      <c r="K1159" s="35" t="str">
        <f>IF(C1159="","",IFERROR(INDEX(Категории!$B$5:$B$47,MATCH(C1159,Категории!$A$5:$A$47,0)),"?"))</f>
        <v/>
      </c>
      <c r="L1159" s="34" t="str">
        <f>IF(C1159="","",IFERROR(INDEX(Категории!$C$5:$C$47,MATCH(C1159,Категории!$A$5:$A$47,0)),"?"))</f>
        <v/>
      </c>
      <c r="M1159" s="34" t="str">
        <f>IF(AND(A1159="",B1159="",C1159="",D1159=""),"",IF(A1159="","! нет даты",IF(NOT(ISNUMBER(A1159)),"! дата текстом",IF(YEAR(A1159)&lt;&gt;Настройки!$B$4,"! другой год",IF(C1159="","! нет категории",IF(K1159="?","! категории нет в списке",IF(D1159="","! нет суммы",IF(NOT(ISNUMBER(D1159)),"! сумма текстом",IF(COUNTIFS($A$6:A1159,A1159,$C$6:C1159,C1159,$D$6:D1159,D1159,$B$6:B1159,B1159)&gt;1,"! возможен дубль","ok")))))))))</f>
        <v/>
      </c>
    </row>
    <row r="1160" spans="1:13" ht="15" customHeight="1">
      <c r="A1160" s="30"/>
      <c r="B1160" s="31"/>
      <c r="C1160" s="32"/>
      <c r="D1160" s="33"/>
      <c r="E1160" s="32"/>
      <c r="F1160" s="32"/>
      <c r="G1160" s="32"/>
      <c r="H1160" s="32"/>
      <c r="I1160" s="31"/>
      <c r="J1160" s="34" t="str">
        <f>IF(ISNUMBER(A1160),INDEX(Настройки!$K$8:$K$19,MONTH(A1160))&amp;" "&amp;YEAR(A1160),"")</f>
        <v/>
      </c>
      <c r="K1160" s="35" t="str">
        <f>IF(C1160="","",IFERROR(INDEX(Категории!$B$5:$B$47,MATCH(C1160,Категории!$A$5:$A$47,0)),"?"))</f>
        <v/>
      </c>
      <c r="L1160" s="34" t="str">
        <f>IF(C1160="","",IFERROR(INDEX(Категории!$C$5:$C$47,MATCH(C1160,Категории!$A$5:$A$47,0)),"?"))</f>
        <v/>
      </c>
      <c r="M1160" s="34" t="str">
        <f>IF(AND(A1160="",B1160="",C1160="",D1160=""),"",IF(A1160="","! нет даты",IF(NOT(ISNUMBER(A1160)),"! дата текстом",IF(YEAR(A1160)&lt;&gt;Настройки!$B$4,"! другой год",IF(C1160="","! нет категории",IF(K1160="?","! категории нет в списке",IF(D1160="","! нет суммы",IF(NOT(ISNUMBER(D1160)),"! сумма текстом",IF(COUNTIFS($A$6:A1160,A1160,$C$6:C1160,C1160,$D$6:D1160,D1160,$B$6:B1160,B1160)&gt;1,"! возможен дубль","ok")))))))))</f>
        <v/>
      </c>
    </row>
    <row r="1161" spans="1:13" ht="15" customHeight="1">
      <c r="A1161" s="30"/>
      <c r="B1161" s="31"/>
      <c r="C1161" s="32"/>
      <c r="D1161" s="33"/>
      <c r="E1161" s="32"/>
      <c r="F1161" s="32"/>
      <c r="G1161" s="32"/>
      <c r="H1161" s="32"/>
      <c r="I1161" s="31"/>
      <c r="J1161" s="34" t="str">
        <f>IF(ISNUMBER(A1161),INDEX(Настройки!$K$8:$K$19,MONTH(A1161))&amp;" "&amp;YEAR(A1161),"")</f>
        <v/>
      </c>
      <c r="K1161" s="35" t="str">
        <f>IF(C1161="","",IFERROR(INDEX(Категории!$B$5:$B$47,MATCH(C1161,Категории!$A$5:$A$47,0)),"?"))</f>
        <v/>
      </c>
      <c r="L1161" s="34" t="str">
        <f>IF(C1161="","",IFERROR(INDEX(Категории!$C$5:$C$47,MATCH(C1161,Категории!$A$5:$A$47,0)),"?"))</f>
        <v/>
      </c>
      <c r="M1161" s="34" t="str">
        <f>IF(AND(A1161="",B1161="",C1161="",D1161=""),"",IF(A1161="","! нет даты",IF(NOT(ISNUMBER(A1161)),"! дата текстом",IF(YEAR(A1161)&lt;&gt;Настройки!$B$4,"! другой год",IF(C1161="","! нет категории",IF(K1161="?","! категории нет в списке",IF(D1161="","! нет суммы",IF(NOT(ISNUMBER(D1161)),"! сумма текстом",IF(COUNTIFS($A$6:A1161,A1161,$C$6:C1161,C1161,$D$6:D1161,D1161,$B$6:B1161,B1161)&gt;1,"! возможен дубль","ok")))))))))</f>
        <v/>
      </c>
    </row>
    <row r="1162" spans="1:13" ht="15" customHeight="1">
      <c r="A1162" s="30"/>
      <c r="B1162" s="31"/>
      <c r="C1162" s="32"/>
      <c r="D1162" s="33"/>
      <c r="E1162" s="32"/>
      <c r="F1162" s="32"/>
      <c r="G1162" s="32"/>
      <c r="H1162" s="32"/>
      <c r="I1162" s="31"/>
      <c r="J1162" s="34" t="str">
        <f>IF(ISNUMBER(A1162),INDEX(Настройки!$K$8:$K$19,MONTH(A1162))&amp;" "&amp;YEAR(A1162),"")</f>
        <v/>
      </c>
      <c r="K1162" s="35" t="str">
        <f>IF(C1162="","",IFERROR(INDEX(Категории!$B$5:$B$47,MATCH(C1162,Категории!$A$5:$A$47,0)),"?"))</f>
        <v/>
      </c>
      <c r="L1162" s="34" t="str">
        <f>IF(C1162="","",IFERROR(INDEX(Категории!$C$5:$C$47,MATCH(C1162,Категории!$A$5:$A$47,0)),"?"))</f>
        <v/>
      </c>
      <c r="M1162" s="34" t="str">
        <f>IF(AND(A1162="",B1162="",C1162="",D1162=""),"",IF(A1162="","! нет даты",IF(NOT(ISNUMBER(A1162)),"! дата текстом",IF(YEAR(A1162)&lt;&gt;Настройки!$B$4,"! другой год",IF(C1162="","! нет категории",IF(K1162="?","! категории нет в списке",IF(D1162="","! нет суммы",IF(NOT(ISNUMBER(D1162)),"! сумма текстом",IF(COUNTIFS($A$6:A1162,A1162,$C$6:C1162,C1162,$D$6:D1162,D1162,$B$6:B1162,B1162)&gt;1,"! возможен дубль","ok")))))))))</f>
        <v/>
      </c>
    </row>
    <row r="1163" spans="1:13" ht="15" customHeight="1">
      <c r="A1163" s="30"/>
      <c r="B1163" s="31"/>
      <c r="C1163" s="32"/>
      <c r="D1163" s="33"/>
      <c r="E1163" s="32"/>
      <c r="F1163" s="32"/>
      <c r="G1163" s="32"/>
      <c r="H1163" s="32"/>
      <c r="I1163" s="31"/>
      <c r="J1163" s="34" t="str">
        <f>IF(ISNUMBER(A1163),INDEX(Настройки!$K$8:$K$19,MONTH(A1163))&amp;" "&amp;YEAR(A1163),"")</f>
        <v/>
      </c>
      <c r="K1163" s="35" t="str">
        <f>IF(C1163="","",IFERROR(INDEX(Категории!$B$5:$B$47,MATCH(C1163,Категории!$A$5:$A$47,0)),"?"))</f>
        <v/>
      </c>
      <c r="L1163" s="34" t="str">
        <f>IF(C1163="","",IFERROR(INDEX(Категории!$C$5:$C$47,MATCH(C1163,Категории!$A$5:$A$47,0)),"?"))</f>
        <v/>
      </c>
      <c r="M1163" s="34" t="str">
        <f>IF(AND(A1163="",B1163="",C1163="",D1163=""),"",IF(A1163="","! нет даты",IF(NOT(ISNUMBER(A1163)),"! дата текстом",IF(YEAR(A1163)&lt;&gt;Настройки!$B$4,"! другой год",IF(C1163="","! нет категории",IF(K1163="?","! категории нет в списке",IF(D1163="","! нет суммы",IF(NOT(ISNUMBER(D1163)),"! сумма текстом",IF(COUNTIFS($A$6:A1163,A1163,$C$6:C1163,C1163,$D$6:D1163,D1163,$B$6:B1163,B1163)&gt;1,"! возможен дубль","ok")))))))))</f>
        <v/>
      </c>
    </row>
    <row r="1164" spans="1:13" ht="15" customHeight="1">
      <c r="A1164" s="30"/>
      <c r="B1164" s="31"/>
      <c r="C1164" s="32"/>
      <c r="D1164" s="33"/>
      <c r="E1164" s="32"/>
      <c r="F1164" s="32"/>
      <c r="G1164" s="32"/>
      <c r="H1164" s="32"/>
      <c r="I1164" s="31"/>
      <c r="J1164" s="34" t="str">
        <f>IF(ISNUMBER(A1164),INDEX(Настройки!$K$8:$K$19,MONTH(A1164))&amp;" "&amp;YEAR(A1164),"")</f>
        <v/>
      </c>
      <c r="K1164" s="35" t="str">
        <f>IF(C1164="","",IFERROR(INDEX(Категории!$B$5:$B$47,MATCH(C1164,Категории!$A$5:$A$47,0)),"?"))</f>
        <v/>
      </c>
      <c r="L1164" s="34" t="str">
        <f>IF(C1164="","",IFERROR(INDEX(Категории!$C$5:$C$47,MATCH(C1164,Категории!$A$5:$A$47,0)),"?"))</f>
        <v/>
      </c>
      <c r="M1164" s="34" t="str">
        <f>IF(AND(A1164="",B1164="",C1164="",D1164=""),"",IF(A1164="","! нет даты",IF(NOT(ISNUMBER(A1164)),"! дата текстом",IF(YEAR(A1164)&lt;&gt;Настройки!$B$4,"! другой год",IF(C1164="","! нет категории",IF(K1164="?","! категории нет в списке",IF(D1164="","! нет суммы",IF(NOT(ISNUMBER(D1164)),"! сумма текстом",IF(COUNTIFS($A$6:A1164,A1164,$C$6:C1164,C1164,$D$6:D1164,D1164,$B$6:B1164,B1164)&gt;1,"! возможен дубль","ok")))))))))</f>
        <v/>
      </c>
    </row>
    <row r="1165" spans="1:13" ht="15" customHeight="1">
      <c r="A1165" s="30"/>
      <c r="B1165" s="31"/>
      <c r="C1165" s="32"/>
      <c r="D1165" s="33"/>
      <c r="E1165" s="32"/>
      <c r="F1165" s="32"/>
      <c r="G1165" s="32"/>
      <c r="H1165" s="32"/>
      <c r="I1165" s="31"/>
      <c r="J1165" s="34" t="str">
        <f>IF(ISNUMBER(A1165),INDEX(Настройки!$K$8:$K$19,MONTH(A1165))&amp;" "&amp;YEAR(A1165),"")</f>
        <v/>
      </c>
      <c r="K1165" s="35" t="str">
        <f>IF(C1165="","",IFERROR(INDEX(Категории!$B$5:$B$47,MATCH(C1165,Категории!$A$5:$A$47,0)),"?"))</f>
        <v/>
      </c>
      <c r="L1165" s="34" t="str">
        <f>IF(C1165="","",IFERROR(INDEX(Категории!$C$5:$C$47,MATCH(C1165,Категории!$A$5:$A$47,0)),"?"))</f>
        <v/>
      </c>
      <c r="M1165" s="34" t="str">
        <f>IF(AND(A1165="",B1165="",C1165="",D1165=""),"",IF(A1165="","! нет даты",IF(NOT(ISNUMBER(A1165)),"! дата текстом",IF(YEAR(A1165)&lt;&gt;Настройки!$B$4,"! другой год",IF(C1165="","! нет категории",IF(K1165="?","! категории нет в списке",IF(D1165="","! нет суммы",IF(NOT(ISNUMBER(D1165)),"! сумма текстом",IF(COUNTIFS($A$6:A1165,A1165,$C$6:C1165,C1165,$D$6:D1165,D1165,$B$6:B1165,B1165)&gt;1,"! возможен дубль","ok")))))))))</f>
        <v/>
      </c>
    </row>
    <row r="1166" spans="1:13" ht="15" customHeight="1">
      <c r="A1166" s="30"/>
      <c r="B1166" s="31"/>
      <c r="C1166" s="32"/>
      <c r="D1166" s="33"/>
      <c r="E1166" s="32"/>
      <c r="F1166" s="32"/>
      <c r="G1166" s="32"/>
      <c r="H1166" s="32"/>
      <c r="I1166" s="31"/>
      <c r="J1166" s="34" t="str">
        <f>IF(ISNUMBER(A1166),INDEX(Настройки!$K$8:$K$19,MONTH(A1166))&amp;" "&amp;YEAR(A1166),"")</f>
        <v/>
      </c>
      <c r="K1166" s="35" t="str">
        <f>IF(C1166="","",IFERROR(INDEX(Категории!$B$5:$B$47,MATCH(C1166,Категории!$A$5:$A$47,0)),"?"))</f>
        <v/>
      </c>
      <c r="L1166" s="34" t="str">
        <f>IF(C1166="","",IFERROR(INDEX(Категории!$C$5:$C$47,MATCH(C1166,Категории!$A$5:$A$47,0)),"?"))</f>
        <v/>
      </c>
      <c r="M1166" s="34" t="str">
        <f>IF(AND(A1166="",B1166="",C1166="",D1166=""),"",IF(A1166="","! нет даты",IF(NOT(ISNUMBER(A1166)),"! дата текстом",IF(YEAR(A1166)&lt;&gt;Настройки!$B$4,"! другой год",IF(C1166="","! нет категории",IF(K1166="?","! категории нет в списке",IF(D1166="","! нет суммы",IF(NOT(ISNUMBER(D1166)),"! сумма текстом",IF(COUNTIFS($A$6:A1166,A1166,$C$6:C1166,C1166,$D$6:D1166,D1166,$B$6:B1166,B1166)&gt;1,"! возможен дубль","ok")))))))))</f>
        <v/>
      </c>
    </row>
    <row r="1167" spans="1:13" ht="15" customHeight="1">
      <c r="A1167" s="30"/>
      <c r="B1167" s="31"/>
      <c r="C1167" s="32"/>
      <c r="D1167" s="33"/>
      <c r="E1167" s="32"/>
      <c r="F1167" s="32"/>
      <c r="G1167" s="32"/>
      <c r="H1167" s="32"/>
      <c r="I1167" s="31"/>
      <c r="J1167" s="34" t="str">
        <f>IF(ISNUMBER(A1167),INDEX(Настройки!$K$8:$K$19,MONTH(A1167))&amp;" "&amp;YEAR(A1167),"")</f>
        <v/>
      </c>
      <c r="K1167" s="35" t="str">
        <f>IF(C1167="","",IFERROR(INDEX(Категории!$B$5:$B$47,MATCH(C1167,Категории!$A$5:$A$47,0)),"?"))</f>
        <v/>
      </c>
      <c r="L1167" s="34" t="str">
        <f>IF(C1167="","",IFERROR(INDEX(Категории!$C$5:$C$47,MATCH(C1167,Категории!$A$5:$A$47,0)),"?"))</f>
        <v/>
      </c>
      <c r="M1167" s="34" t="str">
        <f>IF(AND(A1167="",B1167="",C1167="",D1167=""),"",IF(A1167="","! нет даты",IF(NOT(ISNUMBER(A1167)),"! дата текстом",IF(YEAR(A1167)&lt;&gt;Настройки!$B$4,"! другой год",IF(C1167="","! нет категории",IF(K1167="?","! категории нет в списке",IF(D1167="","! нет суммы",IF(NOT(ISNUMBER(D1167)),"! сумма текстом",IF(COUNTIFS($A$6:A1167,A1167,$C$6:C1167,C1167,$D$6:D1167,D1167,$B$6:B1167,B1167)&gt;1,"! возможен дубль","ok")))))))))</f>
        <v/>
      </c>
    </row>
    <row r="1168" spans="1:13" ht="15" customHeight="1">
      <c r="A1168" s="30"/>
      <c r="B1168" s="31"/>
      <c r="C1168" s="32"/>
      <c r="D1168" s="33"/>
      <c r="E1168" s="32"/>
      <c r="F1168" s="32"/>
      <c r="G1168" s="32"/>
      <c r="H1168" s="32"/>
      <c r="I1168" s="31"/>
      <c r="J1168" s="34" t="str">
        <f>IF(ISNUMBER(A1168),INDEX(Настройки!$K$8:$K$19,MONTH(A1168))&amp;" "&amp;YEAR(A1168),"")</f>
        <v/>
      </c>
      <c r="K1168" s="35" t="str">
        <f>IF(C1168="","",IFERROR(INDEX(Категории!$B$5:$B$47,MATCH(C1168,Категории!$A$5:$A$47,0)),"?"))</f>
        <v/>
      </c>
      <c r="L1168" s="34" t="str">
        <f>IF(C1168="","",IFERROR(INDEX(Категории!$C$5:$C$47,MATCH(C1168,Категории!$A$5:$A$47,0)),"?"))</f>
        <v/>
      </c>
      <c r="M1168" s="34" t="str">
        <f>IF(AND(A1168="",B1168="",C1168="",D1168=""),"",IF(A1168="","! нет даты",IF(NOT(ISNUMBER(A1168)),"! дата текстом",IF(YEAR(A1168)&lt;&gt;Настройки!$B$4,"! другой год",IF(C1168="","! нет категории",IF(K1168="?","! категории нет в списке",IF(D1168="","! нет суммы",IF(NOT(ISNUMBER(D1168)),"! сумма текстом",IF(COUNTIFS($A$6:A1168,A1168,$C$6:C1168,C1168,$D$6:D1168,D1168,$B$6:B1168,B1168)&gt;1,"! возможен дубль","ok")))))))))</f>
        <v/>
      </c>
    </row>
    <row r="1169" spans="1:13" ht="15" customHeight="1">
      <c r="A1169" s="30"/>
      <c r="B1169" s="31"/>
      <c r="C1169" s="32"/>
      <c r="D1169" s="33"/>
      <c r="E1169" s="32"/>
      <c r="F1169" s="32"/>
      <c r="G1169" s="32"/>
      <c r="H1169" s="32"/>
      <c r="I1169" s="31"/>
      <c r="J1169" s="34" t="str">
        <f>IF(ISNUMBER(A1169),INDEX(Настройки!$K$8:$K$19,MONTH(A1169))&amp;" "&amp;YEAR(A1169),"")</f>
        <v/>
      </c>
      <c r="K1169" s="35" t="str">
        <f>IF(C1169="","",IFERROR(INDEX(Категории!$B$5:$B$47,MATCH(C1169,Категории!$A$5:$A$47,0)),"?"))</f>
        <v/>
      </c>
      <c r="L1169" s="34" t="str">
        <f>IF(C1169="","",IFERROR(INDEX(Категории!$C$5:$C$47,MATCH(C1169,Категории!$A$5:$A$47,0)),"?"))</f>
        <v/>
      </c>
      <c r="M1169" s="34" t="str">
        <f>IF(AND(A1169="",B1169="",C1169="",D1169=""),"",IF(A1169="","! нет даты",IF(NOT(ISNUMBER(A1169)),"! дата текстом",IF(YEAR(A1169)&lt;&gt;Настройки!$B$4,"! другой год",IF(C1169="","! нет категории",IF(K1169="?","! категории нет в списке",IF(D1169="","! нет суммы",IF(NOT(ISNUMBER(D1169)),"! сумма текстом",IF(COUNTIFS($A$6:A1169,A1169,$C$6:C1169,C1169,$D$6:D1169,D1169,$B$6:B1169,B1169)&gt;1,"! возможен дубль","ok")))))))))</f>
        <v/>
      </c>
    </row>
    <row r="1170" spans="1:13" ht="15" customHeight="1">
      <c r="A1170" s="30"/>
      <c r="B1170" s="31"/>
      <c r="C1170" s="32"/>
      <c r="D1170" s="33"/>
      <c r="E1170" s="32"/>
      <c r="F1170" s="32"/>
      <c r="G1170" s="32"/>
      <c r="H1170" s="32"/>
      <c r="I1170" s="31"/>
      <c r="J1170" s="34" t="str">
        <f>IF(ISNUMBER(A1170),INDEX(Настройки!$K$8:$K$19,MONTH(A1170))&amp;" "&amp;YEAR(A1170),"")</f>
        <v/>
      </c>
      <c r="K1170" s="35" t="str">
        <f>IF(C1170="","",IFERROR(INDEX(Категории!$B$5:$B$47,MATCH(C1170,Категории!$A$5:$A$47,0)),"?"))</f>
        <v/>
      </c>
      <c r="L1170" s="34" t="str">
        <f>IF(C1170="","",IFERROR(INDEX(Категории!$C$5:$C$47,MATCH(C1170,Категории!$A$5:$A$47,0)),"?"))</f>
        <v/>
      </c>
      <c r="M1170" s="34" t="str">
        <f>IF(AND(A1170="",B1170="",C1170="",D1170=""),"",IF(A1170="","! нет даты",IF(NOT(ISNUMBER(A1170)),"! дата текстом",IF(YEAR(A1170)&lt;&gt;Настройки!$B$4,"! другой год",IF(C1170="","! нет категории",IF(K1170="?","! категории нет в списке",IF(D1170="","! нет суммы",IF(NOT(ISNUMBER(D1170)),"! сумма текстом",IF(COUNTIFS($A$6:A1170,A1170,$C$6:C1170,C1170,$D$6:D1170,D1170,$B$6:B1170,B1170)&gt;1,"! возможен дубль","ok")))))))))</f>
        <v/>
      </c>
    </row>
    <row r="1171" spans="1:13" ht="15" customHeight="1">
      <c r="A1171" s="30"/>
      <c r="B1171" s="31"/>
      <c r="C1171" s="32"/>
      <c r="D1171" s="33"/>
      <c r="E1171" s="32"/>
      <c r="F1171" s="32"/>
      <c r="G1171" s="32"/>
      <c r="H1171" s="32"/>
      <c r="I1171" s="31"/>
      <c r="J1171" s="34" t="str">
        <f>IF(ISNUMBER(A1171),INDEX(Настройки!$K$8:$K$19,MONTH(A1171))&amp;" "&amp;YEAR(A1171),"")</f>
        <v/>
      </c>
      <c r="K1171" s="35" t="str">
        <f>IF(C1171="","",IFERROR(INDEX(Категории!$B$5:$B$47,MATCH(C1171,Категории!$A$5:$A$47,0)),"?"))</f>
        <v/>
      </c>
      <c r="L1171" s="34" t="str">
        <f>IF(C1171="","",IFERROR(INDEX(Категории!$C$5:$C$47,MATCH(C1171,Категории!$A$5:$A$47,0)),"?"))</f>
        <v/>
      </c>
      <c r="M1171" s="34" t="str">
        <f>IF(AND(A1171="",B1171="",C1171="",D1171=""),"",IF(A1171="","! нет даты",IF(NOT(ISNUMBER(A1171)),"! дата текстом",IF(YEAR(A1171)&lt;&gt;Настройки!$B$4,"! другой год",IF(C1171="","! нет категории",IF(K1171="?","! категории нет в списке",IF(D1171="","! нет суммы",IF(NOT(ISNUMBER(D1171)),"! сумма текстом",IF(COUNTIFS($A$6:A1171,A1171,$C$6:C1171,C1171,$D$6:D1171,D1171,$B$6:B1171,B1171)&gt;1,"! возможен дубль","ok")))))))))</f>
        <v/>
      </c>
    </row>
    <row r="1172" spans="1:13" ht="15" customHeight="1">
      <c r="A1172" s="30"/>
      <c r="B1172" s="31"/>
      <c r="C1172" s="32"/>
      <c r="D1172" s="33"/>
      <c r="E1172" s="32"/>
      <c r="F1172" s="32"/>
      <c r="G1172" s="32"/>
      <c r="H1172" s="32"/>
      <c r="I1172" s="31"/>
      <c r="J1172" s="34" t="str">
        <f>IF(ISNUMBER(A1172),INDEX(Настройки!$K$8:$K$19,MONTH(A1172))&amp;" "&amp;YEAR(A1172),"")</f>
        <v/>
      </c>
      <c r="K1172" s="35" t="str">
        <f>IF(C1172="","",IFERROR(INDEX(Категории!$B$5:$B$47,MATCH(C1172,Категории!$A$5:$A$47,0)),"?"))</f>
        <v/>
      </c>
      <c r="L1172" s="34" t="str">
        <f>IF(C1172="","",IFERROR(INDEX(Категории!$C$5:$C$47,MATCH(C1172,Категории!$A$5:$A$47,0)),"?"))</f>
        <v/>
      </c>
      <c r="M1172" s="34" t="str">
        <f>IF(AND(A1172="",B1172="",C1172="",D1172=""),"",IF(A1172="","! нет даты",IF(NOT(ISNUMBER(A1172)),"! дата текстом",IF(YEAR(A1172)&lt;&gt;Настройки!$B$4,"! другой год",IF(C1172="","! нет категории",IF(K1172="?","! категории нет в списке",IF(D1172="","! нет суммы",IF(NOT(ISNUMBER(D1172)),"! сумма текстом",IF(COUNTIFS($A$6:A1172,A1172,$C$6:C1172,C1172,$D$6:D1172,D1172,$B$6:B1172,B1172)&gt;1,"! возможен дубль","ok")))))))))</f>
        <v/>
      </c>
    </row>
    <row r="1173" spans="1:13" ht="15" customHeight="1">
      <c r="A1173" s="30"/>
      <c r="B1173" s="31"/>
      <c r="C1173" s="32"/>
      <c r="D1173" s="33"/>
      <c r="E1173" s="32"/>
      <c r="F1173" s="32"/>
      <c r="G1173" s="32"/>
      <c r="H1173" s="32"/>
      <c r="I1173" s="31"/>
      <c r="J1173" s="34" t="str">
        <f>IF(ISNUMBER(A1173),INDEX(Настройки!$K$8:$K$19,MONTH(A1173))&amp;" "&amp;YEAR(A1173),"")</f>
        <v/>
      </c>
      <c r="K1173" s="35" t="str">
        <f>IF(C1173="","",IFERROR(INDEX(Категории!$B$5:$B$47,MATCH(C1173,Категории!$A$5:$A$47,0)),"?"))</f>
        <v/>
      </c>
      <c r="L1173" s="34" t="str">
        <f>IF(C1173="","",IFERROR(INDEX(Категории!$C$5:$C$47,MATCH(C1173,Категории!$A$5:$A$47,0)),"?"))</f>
        <v/>
      </c>
      <c r="M1173" s="34" t="str">
        <f>IF(AND(A1173="",B1173="",C1173="",D1173=""),"",IF(A1173="","! нет даты",IF(NOT(ISNUMBER(A1173)),"! дата текстом",IF(YEAR(A1173)&lt;&gt;Настройки!$B$4,"! другой год",IF(C1173="","! нет категории",IF(K1173="?","! категории нет в списке",IF(D1173="","! нет суммы",IF(NOT(ISNUMBER(D1173)),"! сумма текстом",IF(COUNTIFS($A$6:A1173,A1173,$C$6:C1173,C1173,$D$6:D1173,D1173,$B$6:B1173,B1173)&gt;1,"! возможен дубль","ok")))))))))</f>
        <v/>
      </c>
    </row>
    <row r="1174" spans="1:13" ht="15" customHeight="1">
      <c r="A1174" s="30"/>
      <c r="B1174" s="31"/>
      <c r="C1174" s="32"/>
      <c r="D1174" s="33"/>
      <c r="E1174" s="32"/>
      <c r="F1174" s="32"/>
      <c r="G1174" s="32"/>
      <c r="H1174" s="32"/>
      <c r="I1174" s="31"/>
      <c r="J1174" s="34" t="str">
        <f>IF(ISNUMBER(A1174),INDEX(Настройки!$K$8:$K$19,MONTH(A1174))&amp;" "&amp;YEAR(A1174),"")</f>
        <v/>
      </c>
      <c r="K1174" s="35" t="str">
        <f>IF(C1174="","",IFERROR(INDEX(Категории!$B$5:$B$47,MATCH(C1174,Категории!$A$5:$A$47,0)),"?"))</f>
        <v/>
      </c>
      <c r="L1174" s="34" t="str">
        <f>IF(C1174="","",IFERROR(INDEX(Категории!$C$5:$C$47,MATCH(C1174,Категории!$A$5:$A$47,0)),"?"))</f>
        <v/>
      </c>
      <c r="M1174" s="34" t="str">
        <f>IF(AND(A1174="",B1174="",C1174="",D1174=""),"",IF(A1174="","! нет даты",IF(NOT(ISNUMBER(A1174)),"! дата текстом",IF(YEAR(A1174)&lt;&gt;Настройки!$B$4,"! другой год",IF(C1174="","! нет категории",IF(K1174="?","! категории нет в списке",IF(D1174="","! нет суммы",IF(NOT(ISNUMBER(D1174)),"! сумма текстом",IF(COUNTIFS($A$6:A1174,A1174,$C$6:C1174,C1174,$D$6:D1174,D1174,$B$6:B1174,B1174)&gt;1,"! возможен дубль","ok")))))))))</f>
        <v/>
      </c>
    </row>
    <row r="1175" spans="1:13" ht="15" customHeight="1">
      <c r="A1175" s="30"/>
      <c r="B1175" s="31"/>
      <c r="C1175" s="32"/>
      <c r="D1175" s="33"/>
      <c r="E1175" s="32"/>
      <c r="F1175" s="32"/>
      <c r="G1175" s="32"/>
      <c r="H1175" s="32"/>
      <c r="I1175" s="31"/>
      <c r="J1175" s="34" t="str">
        <f>IF(ISNUMBER(A1175),INDEX(Настройки!$K$8:$K$19,MONTH(A1175))&amp;" "&amp;YEAR(A1175),"")</f>
        <v/>
      </c>
      <c r="K1175" s="35" t="str">
        <f>IF(C1175="","",IFERROR(INDEX(Категории!$B$5:$B$47,MATCH(C1175,Категории!$A$5:$A$47,0)),"?"))</f>
        <v/>
      </c>
      <c r="L1175" s="34" t="str">
        <f>IF(C1175="","",IFERROR(INDEX(Категории!$C$5:$C$47,MATCH(C1175,Категории!$A$5:$A$47,0)),"?"))</f>
        <v/>
      </c>
      <c r="M1175" s="34" t="str">
        <f>IF(AND(A1175="",B1175="",C1175="",D1175=""),"",IF(A1175="","! нет даты",IF(NOT(ISNUMBER(A1175)),"! дата текстом",IF(YEAR(A1175)&lt;&gt;Настройки!$B$4,"! другой год",IF(C1175="","! нет категории",IF(K1175="?","! категории нет в списке",IF(D1175="","! нет суммы",IF(NOT(ISNUMBER(D1175)),"! сумма текстом",IF(COUNTIFS($A$6:A1175,A1175,$C$6:C1175,C1175,$D$6:D1175,D1175,$B$6:B1175,B1175)&gt;1,"! возможен дубль","ok")))))))))</f>
        <v/>
      </c>
    </row>
    <row r="1176" spans="1:13" ht="15" customHeight="1">
      <c r="A1176" s="30"/>
      <c r="B1176" s="31"/>
      <c r="C1176" s="32"/>
      <c r="D1176" s="33"/>
      <c r="E1176" s="32"/>
      <c r="F1176" s="32"/>
      <c r="G1176" s="32"/>
      <c r="H1176" s="32"/>
      <c r="I1176" s="31"/>
      <c r="J1176" s="34" t="str">
        <f>IF(ISNUMBER(A1176),INDEX(Настройки!$K$8:$K$19,MONTH(A1176))&amp;" "&amp;YEAR(A1176),"")</f>
        <v/>
      </c>
      <c r="K1176" s="35" t="str">
        <f>IF(C1176="","",IFERROR(INDEX(Категории!$B$5:$B$47,MATCH(C1176,Категории!$A$5:$A$47,0)),"?"))</f>
        <v/>
      </c>
      <c r="L1176" s="34" t="str">
        <f>IF(C1176="","",IFERROR(INDEX(Категории!$C$5:$C$47,MATCH(C1176,Категории!$A$5:$A$47,0)),"?"))</f>
        <v/>
      </c>
      <c r="M1176" s="34" t="str">
        <f>IF(AND(A1176="",B1176="",C1176="",D1176=""),"",IF(A1176="","! нет даты",IF(NOT(ISNUMBER(A1176)),"! дата текстом",IF(YEAR(A1176)&lt;&gt;Настройки!$B$4,"! другой год",IF(C1176="","! нет категории",IF(K1176="?","! категории нет в списке",IF(D1176="","! нет суммы",IF(NOT(ISNUMBER(D1176)),"! сумма текстом",IF(COUNTIFS($A$6:A1176,A1176,$C$6:C1176,C1176,$D$6:D1176,D1176,$B$6:B1176,B1176)&gt;1,"! возможен дубль","ok")))))))))</f>
        <v/>
      </c>
    </row>
    <row r="1177" spans="1:13" ht="15" customHeight="1">
      <c r="A1177" s="30"/>
      <c r="B1177" s="31"/>
      <c r="C1177" s="32"/>
      <c r="D1177" s="33"/>
      <c r="E1177" s="32"/>
      <c r="F1177" s="32"/>
      <c r="G1177" s="32"/>
      <c r="H1177" s="32"/>
      <c r="I1177" s="31"/>
      <c r="J1177" s="34" t="str">
        <f>IF(ISNUMBER(A1177),INDEX(Настройки!$K$8:$K$19,MONTH(A1177))&amp;" "&amp;YEAR(A1177),"")</f>
        <v/>
      </c>
      <c r="K1177" s="35" t="str">
        <f>IF(C1177="","",IFERROR(INDEX(Категории!$B$5:$B$47,MATCH(C1177,Категории!$A$5:$A$47,0)),"?"))</f>
        <v/>
      </c>
      <c r="L1177" s="34" t="str">
        <f>IF(C1177="","",IFERROR(INDEX(Категории!$C$5:$C$47,MATCH(C1177,Категории!$A$5:$A$47,0)),"?"))</f>
        <v/>
      </c>
      <c r="M1177" s="34" t="str">
        <f>IF(AND(A1177="",B1177="",C1177="",D1177=""),"",IF(A1177="","! нет даты",IF(NOT(ISNUMBER(A1177)),"! дата текстом",IF(YEAR(A1177)&lt;&gt;Настройки!$B$4,"! другой год",IF(C1177="","! нет категории",IF(K1177="?","! категории нет в списке",IF(D1177="","! нет суммы",IF(NOT(ISNUMBER(D1177)),"! сумма текстом",IF(COUNTIFS($A$6:A1177,A1177,$C$6:C1177,C1177,$D$6:D1177,D1177,$B$6:B1177,B1177)&gt;1,"! возможен дубль","ok")))))))))</f>
        <v/>
      </c>
    </row>
    <row r="1178" spans="1:13" ht="15" customHeight="1">
      <c r="A1178" s="30"/>
      <c r="B1178" s="31"/>
      <c r="C1178" s="32"/>
      <c r="D1178" s="33"/>
      <c r="E1178" s="32"/>
      <c r="F1178" s="32"/>
      <c r="G1178" s="32"/>
      <c r="H1178" s="32"/>
      <c r="I1178" s="31"/>
      <c r="J1178" s="34" t="str">
        <f>IF(ISNUMBER(A1178),INDEX(Настройки!$K$8:$K$19,MONTH(A1178))&amp;" "&amp;YEAR(A1178),"")</f>
        <v/>
      </c>
      <c r="K1178" s="35" t="str">
        <f>IF(C1178="","",IFERROR(INDEX(Категории!$B$5:$B$47,MATCH(C1178,Категории!$A$5:$A$47,0)),"?"))</f>
        <v/>
      </c>
      <c r="L1178" s="34" t="str">
        <f>IF(C1178="","",IFERROR(INDEX(Категории!$C$5:$C$47,MATCH(C1178,Категории!$A$5:$A$47,0)),"?"))</f>
        <v/>
      </c>
      <c r="M1178" s="34" t="str">
        <f>IF(AND(A1178="",B1178="",C1178="",D1178=""),"",IF(A1178="","! нет даты",IF(NOT(ISNUMBER(A1178)),"! дата текстом",IF(YEAR(A1178)&lt;&gt;Настройки!$B$4,"! другой год",IF(C1178="","! нет категории",IF(K1178="?","! категории нет в списке",IF(D1178="","! нет суммы",IF(NOT(ISNUMBER(D1178)),"! сумма текстом",IF(COUNTIFS($A$6:A1178,A1178,$C$6:C1178,C1178,$D$6:D1178,D1178,$B$6:B1178,B1178)&gt;1,"! возможен дубль","ok")))))))))</f>
        <v/>
      </c>
    </row>
    <row r="1179" spans="1:13" ht="15" customHeight="1">
      <c r="A1179" s="30"/>
      <c r="B1179" s="31"/>
      <c r="C1179" s="32"/>
      <c r="D1179" s="33"/>
      <c r="E1179" s="32"/>
      <c r="F1179" s="32"/>
      <c r="G1179" s="32"/>
      <c r="H1179" s="32"/>
      <c r="I1179" s="31"/>
      <c r="J1179" s="34" t="str">
        <f>IF(ISNUMBER(A1179),INDEX(Настройки!$K$8:$K$19,MONTH(A1179))&amp;" "&amp;YEAR(A1179),"")</f>
        <v/>
      </c>
      <c r="K1179" s="35" t="str">
        <f>IF(C1179="","",IFERROR(INDEX(Категории!$B$5:$B$47,MATCH(C1179,Категории!$A$5:$A$47,0)),"?"))</f>
        <v/>
      </c>
      <c r="L1179" s="34" t="str">
        <f>IF(C1179="","",IFERROR(INDEX(Категории!$C$5:$C$47,MATCH(C1179,Категории!$A$5:$A$47,0)),"?"))</f>
        <v/>
      </c>
      <c r="M1179" s="34" t="str">
        <f>IF(AND(A1179="",B1179="",C1179="",D1179=""),"",IF(A1179="","! нет даты",IF(NOT(ISNUMBER(A1179)),"! дата текстом",IF(YEAR(A1179)&lt;&gt;Настройки!$B$4,"! другой год",IF(C1179="","! нет категории",IF(K1179="?","! категории нет в списке",IF(D1179="","! нет суммы",IF(NOT(ISNUMBER(D1179)),"! сумма текстом",IF(COUNTIFS($A$6:A1179,A1179,$C$6:C1179,C1179,$D$6:D1179,D1179,$B$6:B1179,B1179)&gt;1,"! возможен дубль","ok")))))))))</f>
        <v/>
      </c>
    </row>
    <row r="1180" spans="1:13" ht="15" customHeight="1">
      <c r="A1180" s="30"/>
      <c r="B1180" s="31"/>
      <c r="C1180" s="32"/>
      <c r="D1180" s="33"/>
      <c r="E1180" s="32"/>
      <c r="F1180" s="32"/>
      <c r="G1180" s="32"/>
      <c r="H1180" s="32"/>
      <c r="I1180" s="31"/>
      <c r="J1180" s="34" t="str">
        <f>IF(ISNUMBER(A1180),INDEX(Настройки!$K$8:$K$19,MONTH(A1180))&amp;" "&amp;YEAR(A1180),"")</f>
        <v/>
      </c>
      <c r="K1180" s="35" t="str">
        <f>IF(C1180="","",IFERROR(INDEX(Категории!$B$5:$B$47,MATCH(C1180,Категории!$A$5:$A$47,0)),"?"))</f>
        <v/>
      </c>
      <c r="L1180" s="34" t="str">
        <f>IF(C1180="","",IFERROR(INDEX(Категории!$C$5:$C$47,MATCH(C1180,Категории!$A$5:$A$47,0)),"?"))</f>
        <v/>
      </c>
      <c r="M1180" s="34" t="str">
        <f>IF(AND(A1180="",B1180="",C1180="",D1180=""),"",IF(A1180="","! нет даты",IF(NOT(ISNUMBER(A1180)),"! дата текстом",IF(YEAR(A1180)&lt;&gt;Настройки!$B$4,"! другой год",IF(C1180="","! нет категории",IF(K1180="?","! категории нет в списке",IF(D1180="","! нет суммы",IF(NOT(ISNUMBER(D1180)),"! сумма текстом",IF(COUNTIFS($A$6:A1180,A1180,$C$6:C1180,C1180,$D$6:D1180,D1180,$B$6:B1180,B1180)&gt;1,"! возможен дубль","ok")))))))))</f>
        <v/>
      </c>
    </row>
    <row r="1181" spans="1:13" ht="15" customHeight="1">
      <c r="A1181" s="30"/>
      <c r="B1181" s="31"/>
      <c r="C1181" s="32"/>
      <c r="D1181" s="33"/>
      <c r="E1181" s="32"/>
      <c r="F1181" s="32"/>
      <c r="G1181" s="32"/>
      <c r="H1181" s="32"/>
      <c r="I1181" s="31"/>
      <c r="J1181" s="34" t="str">
        <f>IF(ISNUMBER(A1181),INDEX(Настройки!$K$8:$K$19,MONTH(A1181))&amp;" "&amp;YEAR(A1181),"")</f>
        <v/>
      </c>
      <c r="K1181" s="35" t="str">
        <f>IF(C1181="","",IFERROR(INDEX(Категории!$B$5:$B$47,MATCH(C1181,Категории!$A$5:$A$47,0)),"?"))</f>
        <v/>
      </c>
      <c r="L1181" s="34" t="str">
        <f>IF(C1181="","",IFERROR(INDEX(Категории!$C$5:$C$47,MATCH(C1181,Категории!$A$5:$A$47,0)),"?"))</f>
        <v/>
      </c>
      <c r="M1181" s="34" t="str">
        <f>IF(AND(A1181="",B1181="",C1181="",D1181=""),"",IF(A1181="","! нет даты",IF(NOT(ISNUMBER(A1181)),"! дата текстом",IF(YEAR(A1181)&lt;&gt;Настройки!$B$4,"! другой год",IF(C1181="","! нет категории",IF(K1181="?","! категории нет в списке",IF(D1181="","! нет суммы",IF(NOT(ISNUMBER(D1181)),"! сумма текстом",IF(COUNTIFS($A$6:A1181,A1181,$C$6:C1181,C1181,$D$6:D1181,D1181,$B$6:B1181,B1181)&gt;1,"! возможен дубль","ok")))))))))</f>
        <v/>
      </c>
    </row>
    <row r="1182" spans="1:13" ht="15" customHeight="1">
      <c r="A1182" s="30"/>
      <c r="B1182" s="31"/>
      <c r="C1182" s="32"/>
      <c r="D1182" s="33"/>
      <c r="E1182" s="32"/>
      <c r="F1182" s="32"/>
      <c r="G1182" s="32"/>
      <c r="H1182" s="32"/>
      <c r="I1182" s="31"/>
      <c r="J1182" s="34" t="str">
        <f>IF(ISNUMBER(A1182),INDEX(Настройки!$K$8:$K$19,MONTH(A1182))&amp;" "&amp;YEAR(A1182),"")</f>
        <v/>
      </c>
      <c r="K1182" s="35" t="str">
        <f>IF(C1182="","",IFERROR(INDEX(Категории!$B$5:$B$47,MATCH(C1182,Категории!$A$5:$A$47,0)),"?"))</f>
        <v/>
      </c>
      <c r="L1182" s="34" t="str">
        <f>IF(C1182="","",IFERROR(INDEX(Категории!$C$5:$C$47,MATCH(C1182,Категории!$A$5:$A$47,0)),"?"))</f>
        <v/>
      </c>
      <c r="M1182" s="34" t="str">
        <f>IF(AND(A1182="",B1182="",C1182="",D1182=""),"",IF(A1182="","! нет даты",IF(NOT(ISNUMBER(A1182)),"! дата текстом",IF(YEAR(A1182)&lt;&gt;Настройки!$B$4,"! другой год",IF(C1182="","! нет категории",IF(K1182="?","! категории нет в списке",IF(D1182="","! нет суммы",IF(NOT(ISNUMBER(D1182)),"! сумма текстом",IF(COUNTIFS($A$6:A1182,A1182,$C$6:C1182,C1182,$D$6:D1182,D1182,$B$6:B1182,B1182)&gt;1,"! возможен дубль","ok")))))))))</f>
        <v/>
      </c>
    </row>
    <row r="1183" spans="1:13" ht="15" customHeight="1">
      <c r="A1183" s="30"/>
      <c r="B1183" s="31"/>
      <c r="C1183" s="32"/>
      <c r="D1183" s="33"/>
      <c r="E1183" s="32"/>
      <c r="F1183" s="32"/>
      <c r="G1183" s="32"/>
      <c r="H1183" s="32"/>
      <c r="I1183" s="31"/>
      <c r="J1183" s="34" t="str">
        <f>IF(ISNUMBER(A1183),INDEX(Настройки!$K$8:$K$19,MONTH(A1183))&amp;" "&amp;YEAR(A1183),"")</f>
        <v/>
      </c>
      <c r="K1183" s="35" t="str">
        <f>IF(C1183="","",IFERROR(INDEX(Категории!$B$5:$B$47,MATCH(C1183,Категории!$A$5:$A$47,0)),"?"))</f>
        <v/>
      </c>
      <c r="L1183" s="34" t="str">
        <f>IF(C1183="","",IFERROR(INDEX(Категории!$C$5:$C$47,MATCH(C1183,Категории!$A$5:$A$47,0)),"?"))</f>
        <v/>
      </c>
      <c r="M1183" s="34" t="str">
        <f>IF(AND(A1183="",B1183="",C1183="",D1183=""),"",IF(A1183="","! нет даты",IF(NOT(ISNUMBER(A1183)),"! дата текстом",IF(YEAR(A1183)&lt;&gt;Настройки!$B$4,"! другой год",IF(C1183="","! нет категории",IF(K1183="?","! категории нет в списке",IF(D1183="","! нет суммы",IF(NOT(ISNUMBER(D1183)),"! сумма текстом",IF(COUNTIFS($A$6:A1183,A1183,$C$6:C1183,C1183,$D$6:D1183,D1183,$B$6:B1183,B1183)&gt;1,"! возможен дубль","ok")))))))))</f>
        <v/>
      </c>
    </row>
    <row r="1184" spans="1:13" ht="15" customHeight="1">
      <c r="A1184" s="30"/>
      <c r="B1184" s="31"/>
      <c r="C1184" s="32"/>
      <c r="D1184" s="33"/>
      <c r="E1184" s="32"/>
      <c r="F1184" s="32"/>
      <c r="G1184" s="32"/>
      <c r="H1184" s="32"/>
      <c r="I1184" s="31"/>
      <c r="J1184" s="34" t="str">
        <f>IF(ISNUMBER(A1184),INDEX(Настройки!$K$8:$K$19,MONTH(A1184))&amp;" "&amp;YEAR(A1184),"")</f>
        <v/>
      </c>
      <c r="K1184" s="35" t="str">
        <f>IF(C1184="","",IFERROR(INDEX(Категории!$B$5:$B$47,MATCH(C1184,Категории!$A$5:$A$47,0)),"?"))</f>
        <v/>
      </c>
      <c r="L1184" s="34" t="str">
        <f>IF(C1184="","",IFERROR(INDEX(Категории!$C$5:$C$47,MATCH(C1184,Категории!$A$5:$A$47,0)),"?"))</f>
        <v/>
      </c>
      <c r="M1184" s="34" t="str">
        <f>IF(AND(A1184="",B1184="",C1184="",D1184=""),"",IF(A1184="","! нет даты",IF(NOT(ISNUMBER(A1184)),"! дата текстом",IF(YEAR(A1184)&lt;&gt;Настройки!$B$4,"! другой год",IF(C1184="","! нет категории",IF(K1184="?","! категории нет в списке",IF(D1184="","! нет суммы",IF(NOT(ISNUMBER(D1184)),"! сумма текстом",IF(COUNTIFS($A$6:A1184,A1184,$C$6:C1184,C1184,$D$6:D1184,D1184,$B$6:B1184,B1184)&gt;1,"! возможен дубль","ok")))))))))</f>
        <v/>
      </c>
    </row>
    <row r="1185" spans="1:13" ht="15" customHeight="1">
      <c r="A1185" s="30"/>
      <c r="B1185" s="31"/>
      <c r="C1185" s="32"/>
      <c r="D1185" s="33"/>
      <c r="E1185" s="32"/>
      <c r="F1185" s="32"/>
      <c r="G1185" s="32"/>
      <c r="H1185" s="32"/>
      <c r="I1185" s="31"/>
      <c r="J1185" s="34" t="str">
        <f>IF(ISNUMBER(A1185),INDEX(Настройки!$K$8:$K$19,MONTH(A1185))&amp;" "&amp;YEAR(A1185),"")</f>
        <v/>
      </c>
      <c r="K1185" s="35" t="str">
        <f>IF(C1185="","",IFERROR(INDEX(Категории!$B$5:$B$47,MATCH(C1185,Категории!$A$5:$A$47,0)),"?"))</f>
        <v/>
      </c>
      <c r="L1185" s="34" t="str">
        <f>IF(C1185="","",IFERROR(INDEX(Категории!$C$5:$C$47,MATCH(C1185,Категории!$A$5:$A$47,0)),"?"))</f>
        <v/>
      </c>
      <c r="M1185" s="34" t="str">
        <f>IF(AND(A1185="",B1185="",C1185="",D1185=""),"",IF(A1185="","! нет даты",IF(NOT(ISNUMBER(A1185)),"! дата текстом",IF(YEAR(A1185)&lt;&gt;Настройки!$B$4,"! другой год",IF(C1185="","! нет категории",IF(K1185="?","! категории нет в списке",IF(D1185="","! нет суммы",IF(NOT(ISNUMBER(D1185)),"! сумма текстом",IF(COUNTIFS($A$6:A1185,A1185,$C$6:C1185,C1185,$D$6:D1185,D1185,$B$6:B1185,B1185)&gt;1,"! возможен дубль","ok")))))))))</f>
        <v/>
      </c>
    </row>
    <row r="1186" spans="1:13" ht="15" customHeight="1">
      <c r="A1186" s="30"/>
      <c r="B1186" s="31"/>
      <c r="C1186" s="32"/>
      <c r="D1186" s="33"/>
      <c r="E1186" s="32"/>
      <c r="F1186" s="32"/>
      <c r="G1186" s="32"/>
      <c r="H1186" s="32"/>
      <c r="I1186" s="31"/>
      <c r="J1186" s="34" t="str">
        <f>IF(ISNUMBER(A1186),INDEX(Настройки!$K$8:$K$19,MONTH(A1186))&amp;" "&amp;YEAR(A1186),"")</f>
        <v/>
      </c>
      <c r="K1186" s="35" t="str">
        <f>IF(C1186="","",IFERROR(INDEX(Категории!$B$5:$B$47,MATCH(C1186,Категории!$A$5:$A$47,0)),"?"))</f>
        <v/>
      </c>
      <c r="L1186" s="34" t="str">
        <f>IF(C1186="","",IFERROR(INDEX(Категории!$C$5:$C$47,MATCH(C1186,Категории!$A$5:$A$47,0)),"?"))</f>
        <v/>
      </c>
      <c r="M1186" s="34" t="str">
        <f>IF(AND(A1186="",B1186="",C1186="",D1186=""),"",IF(A1186="","! нет даты",IF(NOT(ISNUMBER(A1186)),"! дата текстом",IF(YEAR(A1186)&lt;&gt;Настройки!$B$4,"! другой год",IF(C1186="","! нет категории",IF(K1186="?","! категории нет в списке",IF(D1186="","! нет суммы",IF(NOT(ISNUMBER(D1186)),"! сумма текстом",IF(COUNTIFS($A$6:A1186,A1186,$C$6:C1186,C1186,$D$6:D1186,D1186,$B$6:B1186,B1186)&gt;1,"! возможен дубль","ok")))))))))</f>
        <v/>
      </c>
    </row>
    <row r="1187" spans="1:13" ht="15" customHeight="1">
      <c r="A1187" s="30"/>
      <c r="B1187" s="31"/>
      <c r="C1187" s="32"/>
      <c r="D1187" s="33"/>
      <c r="E1187" s="32"/>
      <c r="F1187" s="32"/>
      <c r="G1187" s="32"/>
      <c r="H1187" s="32"/>
      <c r="I1187" s="31"/>
      <c r="J1187" s="34" t="str">
        <f>IF(ISNUMBER(A1187),INDEX(Настройки!$K$8:$K$19,MONTH(A1187))&amp;" "&amp;YEAR(A1187),"")</f>
        <v/>
      </c>
      <c r="K1187" s="35" t="str">
        <f>IF(C1187="","",IFERROR(INDEX(Категории!$B$5:$B$47,MATCH(C1187,Категории!$A$5:$A$47,0)),"?"))</f>
        <v/>
      </c>
      <c r="L1187" s="34" t="str">
        <f>IF(C1187="","",IFERROR(INDEX(Категории!$C$5:$C$47,MATCH(C1187,Категории!$A$5:$A$47,0)),"?"))</f>
        <v/>
      </c>
      <c r="M1187" s="34" t="str">
        <f>IF(AND(A1187="",B1187="",C1187="",D1187=""),"",IF(A1187="","! нет даты",IF(NOT(ISNUMBER(A1187)),"! дата текстом",IF(YEAR(A1187)&lt;&gt;Настройки!$B$4,"! другой год",IF(C1187="","! нет категории",IF(K1187="?","! категории нет в списке",IF(D1187="","! нет суммы",IF(NOT(ISNUMBER(D1187)),"! сумма текстом",IF(COUNTIFS($A$6:A1187,A1187,$C$6:C1187,C1187,$D$6:D1187,D1187,$B$6:B1187,B1187)&gt;1,"! возможен дубль","ok")))))))))</f>
        <v/>
      </c>
    </row>
    <row r="1188" spans="1:13" ht="15" customHeight="1">
      <c r="A1188" s="30"/>
      <c r="B1188" s="31"/>
      <c r="C1188" s="32"/>
      <c r="D1188" s="33"/>
      <c r="E1188" s="32"/>
      <c r="F1188" s="32"/>
      <c r="G1188" s="32"/>
      <c r="H1188" s="32"/>
      <c r="I1188" s="31"/>
      <c r="J1188" s="34" t="str">
        <f>IF(ISNUMBER(A1188),INDEX(Настройки!$K$8:$K$19,MONTH(A1188))&amp;" "&amp;YEAR(A1188),"")</f>
        <v/>
      </c>
      <c r="K1188" s="35" t="str">
        <f>IF(C1188="","",IFERROR(INDEX(Категории!$B$5:$B$47,MATCH(C1188,Категории!$A$5:$A$47,0)),"?"))</f>
        <v/>
      </c>
      <c r="L1188" s="34" t="str">
        <f>IF(C1188="","",IFERROR(INDEX(Категории!$C$5:$C$47,MATCH(C1188,Категории!$A$5:$A$47,0)),"?"))</f>
        <v/>
      </c>
      <c r="M1188" s="34" t="str">
        <f>IF(AND(A1188="",B1188="",C1188="",D1188=""),"",IF(A1188="","! нет даты",IF(NOT(ISNUMBER(A1188)),"! дата текстом",IF(YEAR(A1188)&lt;&gt;Настройки!$B$4,"! другой год",IF(C1188="","! нет категории",IF(K1188="?","! категории нет в списке",IF(D1188="","! нет суммы",IF(NOT(ISNUMBER(D1188)),"! сумма текстом",IF(COUNTIFS($A$6:A1188,A1188,$C$6:C1188,C1188,$D$6:D1188,D1188,$B$6:B1188,B1188)&gt;1,"! возможен дубль","ok")))))))))</f>
        <v/>
      </c>
    </row>
    <row r="1189" spans="1:13" ht="15" customHeight="1">
      <c r="A1189" s="30"/>
      <c r="B1189" s="31"/>
      <c r="C1189" s="32"/>
      <c r="D1189" s="33"/>
      <c r="E1189" s="32"/>
      <c r="F1189" s="32"/>
      <c r="G1189" s="32"/>
      <c r="H1189" s="32"/>
      <c r="I1189" s="31"/>
      <c r="J1189" s="34" t="str">
        <f>IF(ISNUMBER(A1189),INDEX(Настройки!$K$8:$K$19,MONTH(A1189))&amp;" "&amp;YEAR(A1189),"")</f>
        <v/>
      </c>
      <c r="K1189" s="35" t="str">
        <f>IF(C1189="","",IFERROR(INDEX(Категории!$B$5:$B$47,MATCH(C1189,Категории!$A$5:$A$47,0)),"?"))</f>
        <v/>
      </c>
      <c r="L1189" s="34" t="str">
        <f>IF(C1189="","",IFERROR(INDEX(Категории!$C$5:$C$47,MATCH(C1189,Категории!$A$5:$A$47,0)),"?"))</f>
        <v/>
      </c>
      <c r="M1189" s="34" t="str">
        <f>IF(AND(A1189="",B1189="",C1189="",D1189=""),"",IF(A1189="","! нет даты",IF(NOT(ISNUMBER(A1189)),"! дата текстом",IF(YEAR(A1189)&lt;&gt;Настройки!$B$4,"! другой год",IF(C1189="","! нет категории",IF(K1189="?","! категории нет в списке",IF(D1189="","! нет суммы",IF(NOT(ISNUMBER(D1189)),"! сумма текстом",IF(COUNTIFS($A$6:A1189,A1189,$C$6:C1189,C1189,$D$6:D1189,D1189,$B$6:B1189,B1189)&gt;1,"! возможен дубль","ok")))))))))</f>
        <v/>
      </c>
    </row>
    <row r="1190" spans="1:13" ht="15" customHeight="1">
      <c r="A1190" s="30"/>
      <c r="B1190" s="31"/>
      <c r="C1190" s="32"/>
      <c r="D1190" s="33"/>
      <c r="E1190" s="32"/>
      <c r="F1190" s="32"/>
      <c r="G1190" s="32"/>
      <c r="H1190" s="32"/>
      <c r="I1190" s="31"/>
      <c r="J1190" s="34" t="str">
        <f>IF(ISNUMBER(A1190),INDEX(Настройки!$K$8:$K$19,MONTH(A1190))&amp;" "&amp;YEAR(A1190),"")</f>
        <v/>
      </c>
      <c r="K1190" s="35" t="str">
        <f>IF(C1190="","",IFERROR(INDEX(Категории!$B$5:$B$47,MATCH(C1190,Категории!$A$5:$A$47,0)),"?"))</f>
        <v/>
      </c>
      <c r="L1190" s="34" t="str">
        <f>IF(C1190="","",IFERROR(INDEX(Категории!$C$5:$C$47,MATCH(C1190,Категории!$A$5:$A$47,0)),"?"))</f>
        <v/>
      </c>
      <c r="M1190" s="34" t="str">
        <f>IF(AND(A1190="",B1190="",C1190="",D1190=""),"",IF(A1190="","! нет даты",IF(NOT(ISNUMBER(A1190)),"! дата текстом",IF(YEAR(A1190)&lt;&gt;Настройки!$B$4,"! другой год",IF(C1190="","! нет категории",IF(K1190="?","! категории нет в списке",IF(D1190="","! нет суммы",IF(NOT(ISNUMBER(D1190)),"! сумма текстом",IF(COUNTIFS($A$6:A1190,A1190,$C$6:C1190,C1190,$D$6:D1190,D1190,$B$6:B1190,B1190)&gt;1,"! возможен дубль","ok")))))))))</f>
        <v/>
      </c>
    </row>
    <row r="1191" spans="1:13" ht="15" customHeight="1">
      <c r="A1191" s="30"/>
      <c r="B1191" s="31"/>
      <c r="C1191" s="32"/>
      <c r="D1191" s="33"/>
      <c r="E1191" s="32"/>
      <c r="F1191" s="32"/>
      <c r="G1191" s="32"/>
      <c r="H1191" s="32"/>
      <c r="I1191" s="31"/>
      <c r="J1191" s="34" t="str">
        <f>IF(ISNUMBER(A1191),INDEX(Настройки!$K$8:$K$19,MONTH(A1191))&amp;" "&amp;YEAR(A1191),"")</f>
        <v/>
      </c>
      <c r="K1191" s="35" t="str">
        <f>IF(C1191="","",IFERROR(INDEX(Категории!$B$5:$B$47,MATCH(C1191,Категории!$A$5:$A$47,0)),"?"))</f>
        <v/>
      </c>
      <c r="L1191" s="34" t="str">
        <f>IF(C1191="","",IFERROR(INDEX(Категории!$C$5:$C$47,MATCH(C1191,Категории!$A$5:$A$47,0)),"?"))</f>
        <v/>
      </c>
      <c r="M1191" s="34" t="str">
        <f>IF(AND(A1191="",B1191="",C1191="",D1191=""),"",IF(A1191="","! нет даты",IF(NOT(ISNUMBER(A1191)),"! дата текстом",IF(YEAR(A1191)&lt;&gt;Настройки!$B$4,"! другой год",IF(C1191="","! нет категории",IF(K1191="?","! категории нет в списке",IF(D1191="","! нет суммы",IF(NOT(ISNUMBER(D1191)),"! сумма текстом",IF(COUNTIFS($A$6:A1191,A1191,$C$6:C1191,C1191,$D$6:D1191,D1191,$B$6:B1191,B1191)&gt;1,"! возможен дубль","ok")))))))))</f>
        <v/>
      </c>
    </row>
    <row r="1192" spans="1:13" ht="15" customHeight="1">
      <c r="A1192" s="30"/>
      <c r="B1192" s="31"/>
      <c r="C1192" s="32"/>
      <c r="D1192" s="33"/>
      <c r="E1192" s="32"/>
      <c r="F1192" s="32"/>
      <c r="G1192" s="32"/>
      <c r="H1192" s="32"/>
      <c r="I1192" s="31"/>
      <c r="J1192" s="34" t="str">
        <f>IF(ISNUMBER(A1192),INDEX(Настройки!$K$8:$K$19,MONTH(A1192))&amp;" "&amp;YEAR(A1192),"")</f>
        <v/>
      </c>
      <c r="K1192" s="35" t="str">
        <f>IF(C1192="","",IFERROR(INDEX(Категории!$B$5:$B$47,MATCH(C1192,Категории!$A$5:$A$47,0)),"?"))</f>
        <v/>
      </c>
      <c r="L1192" s="34" t="str">
        <f>IF(C1192="","",IFERROR(INDEX(Категории!$C$5:$C$47,MATCH(C1192,Категории!$A$5:$A$47,0)),"?"))</f>
        <v/>
      </c>
      <c r="M1192" s="34" t="str">
        <f>IF(AND(A1192="",B1192="",C1192="",D1192=""),"",IF(A1192="","! нет даты",IF(NOT(ISNUMBER(A1192)),"! дата текстом",IF(YEAR(A1192)&lt;&gt;Настройки!$B$4,"! другой год",IF(C1192="","! нет категории",IF(K1192="?","! категории нет в списке",IF(D1192="","! нет суммы",IF(NOT(ISNUMBER(D1192)),"! сумма текстом",IF(COUNTIFS($A$6:A1192,A1192,$C$6:C1192,C1192,$D$6:D1192,D1192,$B$6:B1192,B1192)&gt;1,"! возможен дубль","ok")))))))))</f>
        <v/>
      </c>
    </row>
    <row r="1193" spans="1:13" ht="15" customHeight="1">
      <c r="A1193" s="30"/>
      <c r="B1193" s="31"/>
      <c r="C1193" s="32"/>
      <c r="D1193" s="33"/>
      <c r="E1193" s="32"/>
      <c r="F1193" s="32"/>
      <c r="G1193" s="32"/>
      <c r="H1193" s="32"/>
      <c r="I1193" s="31"/>
      <c r="J1193" s="34" t="str">
        <f>IF(ISNUMBER(A1193),INDEX(Настройки!$K$8:$K$19,MONTH(A1193))&amp;" "&amp;YEAR(A1193),"")</f>
        <v/>
      </c>
      <c r="K1193" s="35" t="str">
        <f>IF(C1193="","",IFERROR(INDEX(Категории!$B$5:$B$47,MATCH(C1193,Категории!$A$5:$A$47,0)),"?"))</f>
        <v/>
      </c>
      <c r="L1193" s="34" t="str">
        <f>IF(C1193="","",IFERROR(INDEX(Категории!$C$5:$C$47,MATCH(C1193,Категории!$A$5:$A$47,0)),"?"))</f>
        <v/>
      </c>
      <c r="M1193" s="34" t="str">
        <f>IF(AND(A1193="",B1193="",C1193="",D1193=""),"",IF(A1193="","! нет даты",IF(NOT(ISNUMBER(A1193)),"! дата текстом",IF(YEAR(A1193)&lt;&gt;Настройки!$B$4,"! другой год",IF(C1193="","! нет категории",IF(K1193="?","! категории нет в списке",IF(D1193="","! нет суммы",IF(NOT(ISNUMBER(D1193)),"! сумма текстом",IF(COUNTIFS($A$6:A1193,A1193,$C$6:C1193,C1193,$D$6:D1193,D1193,$B$6:B1193,B1193)&gt;1,"! возможен дубль","ok")))))))))</f>
        <v/>
      </c>
    </row>
    <row r="1194" spans="1:13" ht="15" customHeight="1">
      <c r="A1194" s="30"/>
      <c r="B1194" s="31"/>
      <c r="C1194" s="32"/>
      <c r="D1194" s="33"/>
      <c r="E1194" s="32"/>
      <c r="F1194" s="32"/>
      <c r="G1194" s="32"/>
      <c r="H1194" s="32"/>
      <c r="I1194" s="31"/>
      <c r="J1194" s="34" t="str">
        <f>IF(ISNUMBER(A1194),INDEX(Настройки!$K$8:$K$19,MONTH(A1194))&amp;" "&amp;YEAR(A1194),"")</f>
        <v/>
      </c>
      <c r="K1194" s="35" t="str">
        <f>IF(C1194="","",IFERROR(INDEX(Категории!$B$5:$B$47,MATCH(C1194,Категории!$A$5:$A$47,0)),"?"))</f>
        <v/>
      </c>
      <c r="L1194" s="34" t="str">
        <f>IF(C1194="","",IFERROR(INDEX(Категории!$C$5:$C$47,MATCH(C1194,Категории!$A$5:$A$47,0)),"?"))</f>
        <v/>
      </c>
      <c r="M1194" s="34" t="str">
        <f>IF(AND(A1194="",B1194="",C1194="",D1194=""),"",IF(A1194="","! нет даты",IF(NOT(ISNUMBER(A1194)),"! дата текстом",IF(YEAR(A1194)&lt;&gt;Настройки!$B$4,"! другой год",IF(C1194="","! нет категории",IF(K1194="?","! категории нет в списке",IF(D1194="","! нет суммы",IF(NOT(ISNUMBER(D1194)),"! сумма текстом",IF(COUNTIFS($A$6:A1194,A1194,$C$6:C1194,C1194,$D$6:D1194,D1194,$B$6:B1194,B1194)&gt;1,"! возможен дубль","ok")))))))))</f>
        <v/>
      </c>
    </row>
    <row r="1195" spans="1:13" ht="15" customHeight="1">
      <c r="A1195" s="30"/>
      <c r="B1195" s="31"/>
      <c r="C1195" s="32"/>
      <c r="D1195" s="33"/>
      <c r="E1195" s="32"/>
      <c r="F1195" s="32"/>
      <c r="G1195" s="32"/>
      <c r="H1195" s="32"/>
      <c r="I1195" s="31"/>
      <c r="J1195" s="34" t="str">
        <f>IF(ISNUMBER(A1195),INDEX(Настройки!$K$8:$K$19,MONTH(A1195))&amp;" "&amp;YEAR(A1195),"")</f>
        <v/>
      </c>
      <c r="K1195" s="35" t="str">
        <f>IF(C1195="","",IFERROR(INDEX(Категории!$B$5:$B$47,MATCH(C1195,Категории!$A$5:$A$47,0)),"?"))</f>
        <v/>
      </c>
      <c r="L1195" s="34" t="str">
        <f>IF(C1195="","",IFERROR(INDEX(Категории!$C$5:$C$47,MATCH(C1195,Категории!$A$5:$A$47,0)),"?"))</f>
        <v/>
      </c>
      <c r="M1195" s="34" t="str">
        <f>IF(AND(A1195="",B1195="",C1195="",D1195=""),"",IF(A1195="","! нет даты",IF(NOT(ISNUMBER(A1195)),"! дата текстом",IF(YEAR(A1195)&lt;&gt;Настройки!$B$4,"! другой год",IF(C1195="","! нет категории",IF(K1195="?","! категории нет в списке",IF(D1195="","! нет суммы",IF(NOT(ISNUMBER(D1195)),"! сумма текстом",IF(COUNTIFS($A$6:A1195,A1195,$C$6:C1195,C1195,$D$6:D1195,D1195,$B$6:B1195,B1195)&gt;1,"! возможен дубль","ok")))))))))</f>
        <v/>
      </c>
    </row>
    <row r="1196" spans="1:13" ht="15" customHeight="1">
      <c r="A1196" s="30"/>
      <c r="B1196" s="31"/>
      <c r="C1196" s="32"/>
      <c r="D1196" s="33"/>
      <c r="E1196" s="32"/>
      <c r="F1196" s="32"/>
      <c r="G1196" s="32"/>
      <c r="H1196" s="32"/>
      <c r="I1196" s="31"/>
      <c r="J1196" s="34" t="str">
        <f>IF(ISNUMBER(A1196),INDEX(Настройки!$K$8:$K$19,MONTH(A1196))&amp;" "&amp;YEAR(A1196),"")</f>
        <v/>
      </c>
      <c r="K1196" s="35" t="str">
        <f>IF(C1196="","",IFERROR(INDEX(Категории!$B$5:$B$47,MATCH(C1196,Категории!$A$5:$A$47,0)),"?"))</f>
        <v/>
      </c>
      <c r="L1196" s="34" t="str">
        <f>IF(C1196="","",IFERROR(INDEX(Категории!$C$5:$C$47,MATCH(C1196,Категории!$A$5:$A$47,0)),"?"))</f>
        <v/>
      </c>
      <c r="M1196" s="34" t="str">
        <f>IF(AND(A1196="",B1196="",C1196="",D1196=""),"",IF(A1196="","! нет даты",IF(NOT(ISNUMBER(A1196)),"! дата текстом",IF(YEAR(A1196)&lt;&gt;Настройки!$B$4,"! другой год",IF(C1196="","! нет категории",IF(K1196="?","! категории нет в списке",IF(D1196="","! нет суммы",IF(NOT(ISNUMBER(D1196)),"! сумма текстом",IF(COUNTIFS($A$6:A1196,A1196,$C$6:C1196,C1196,$D$6:D1196,D1196,$B$6:B1196,B1196)&gt;1,"! возможен дубль","ok")))))))))</f>
        <v/>
      </c>
    </row>
    <row r="1197" spans="1:13" ht="15" customHeight="1">
      <c r="A1197" s="30"/>
      <c r="B1197" s="31"/>
      <c r="C1197" s="32"/>
      <c r="D1197" s="33"/>
      <c r="E1197" s="32"/>
      <c r="F1197" s="32"/>
      <c r="G1197" s="32"/>
      <c r="H1197" s="32"/>
      <c r="I1197" s="31"/>
      <c r="J1197" s="34" t="str">
        <f>IF(ISNUMBER(A1197),INDEX(Настройки!$K$8:$K$19,MONTH(A1197))&amp;" "&amp;YEAR(A1197),"")</f>
        <v/>
      </c>
      <c r="K1197" s="35" t="str">
        <f>IF(C1197="","",IFERROR(INDEX(Категории!$B$5:$B$47,MATCH(C1197,Категории!$A$5:$A$47,0)),"?"))</f>
        <v/>
      </c>
      <c r="L1197" s="34" t="str">
        <f>IF(C1197="","",IFERROR(INDEX(Категории!$C$5:$C$47,MATCH(C1197,Категории!$A$5:$A$47,0)),"?"))</f>
        <v/>
      </c>
      <c r="M1197" s="34" t="str">
        <f>IF(AND(A1197="",B1197="",C1197="",D1197=""),"",IF(A1197="","! нет даты",IF(NOT(ISNUMBER(A1197)),"! дата текстом",IF(YEAR(A1197)&lt;&gt;Настройки!$B$4,"! другой год",IF(C1197="","! нет категории",IF(K1197="?","! категории нет в списке",IF(D1197="","! нет суммы",IF(NOT(ISNUMBER(D1197)),"! сумма текстом",IF(COUNTIFS($A$6:A1197,A1197,$C$6:C1197,C1197,$D$6:D1197,D1197,$B$6:B1197,B1197)&gt;1,"! возможен дубль","ok")))))))))</f>
        <v/>
      </c>
    </row>
    <row r="1198" spans="1:13" ht="15" customHeight="1">
      <c r="A1198" s="30"/>
      <c r="B1198" s="31"/>
      <c r="C1198" s="32"/>
      <c r="D1198" s="33"/>
      <c r="E1198" s="32"/>
      <c r="F1198" s="32"/>
      <c r="G1198" s="32"/>
      <c r="H1198" s="32"/>
      <c r="I1198" s="31"/>
      <c r="J1198" s="34" t="str">
        <f>IF(ISNUMBER(A1198),INDEX(Настройки!$K$8:$K$19,MONTH(A1198))&amp;" "&amp;YEAR(A1198),"")</f>
        <v/>
      </c>
      <c r="K1198" s="35" t="str">
        <f>IF(C1198="","",IFERROR(INDEX(Категории!$B$5:$B$47,MATCH(C1198,Категории!$A$5:$A$47,0)),"?"))</f>
        <v/>
      </c>
      <c r="L1198" s="34" t="str">
        <f>IF(C1198="","",IFERROR(INDEX(Категории!$C$5:$C$47,MATCH(C1198,Категории!$A$5:$A$47,0)),"?"))</f>
        <v/>
      </c>
      <c r="M1198" s="34" t="str">
        <f>IF(AND(A1198="",B1198="",C1198="",D1198=""),"",IF(A1198="","! нет даты",IF(NOT(ISNUMBER(A1198)),"! дата текстом",IF(YEAR(A1198)&lt;&gt;Настройки!$B$4,"! другой год",IF(C1198="","! нет категории",IF(K1198="?","! категории нет в списке",IF(D1198="","! нет суммы",IF(NOT(ISNUMBER(D1198)),"! сумма текстом",IF(COUNTIFS($A$6:A1198,A1198,$C$6:C1198,C1198,$D$6:D1198,D1198,$B$6:B1198,B1198)&gt;1,"! возможен дубль","ok")))))))))</f>
        <v/>
      </c>
    </row>
    <row r="1199" spans="1:13" ht="15" customHeight="1">
      <c r="A1199" s="30"/>
      <c r="B1199" s="31"/>
      <c r="C1199" s="32"/>
      <c r="D1199" s="33"/>
      <c r="E1199" s="32"/>
      <c r="F1199" s="32"/>
      <c r="G1199" s="32"/>
      <c r="H1199" s="32"/>
      <c r="I1199" s="31"/>
      <c r="J1199" s="34" t="str">
        <f>IF(ISNUMBER(A1199),INDEX(Настройки!$K$8:$K$19,MONTH(A1199))&amp;" "&amp;YEAR(A1199),"")</f>
        <v/>
      </c>
      <c r="K1199" s="35" t="str">
        <f>IF(C1199="","",IFERROR(INDEX(Категории!$B$5:$B$47,MATCH(C1199,Категории!$A$5:$A$47,0)),"?"))</f>
        <v/>
      </c>
      <c r="L1199" s="34" t="str">
        <f>IF(C1199="","",IFERROR(INDEX(Категории!$C$5:$C$47,MATCH(C1199,Категории!$A$5:$A$47,0)),"?"))</f>
        <v/>
      </c>
      <c r="M1199" s="34" t="str">
        <f>IF(AND(A1199="",B1199="",C1199="",D1199=""),"",IF(A1199="","! нет даты",IF(NOT(ISNUMBER(A1199)),"! дата текстом",IF(YEAR(A1199)&lt;&gt;Настройки!$B$4,"! другой год",IF(C1199="","! нет категории",IF(K1199="?","! категории нет в списке",IF(D1199="","! нет суммы",IF(NOT(ISNUMBER(D1199)),"! сумма текстом",IF(COUNTIFS($A$6:A1199,A1199,$C$6:C1199,C1199,$D$6:D1199,D1199,$B$6:B1199,B1199)&gt;1,"! возможен дубль","ok")))))))))</f>
        <v/>
      </c>
    </row>
    <row r="1200" spans="1:13" ht="15" customHeight="1">
      <c r="A1200" s="30"/>
      <c r="B1200" s="31"/>
      <c r="C1200" s="32"/>
      <c r="D1200" s="33"/>
      <c r="E1200" s="32"/>
      <c r="F1200" s="32"/>
      <c r="G1200" s="32"/>
      <c r="H1200" s="32"/>
      <c r="I1200" s="31"/>
      <c r="J1200" s="34" t="str">
        <f>IF(ISNUMBER(A1200),INDEX(Настройки!$K$8:$K$19,MONTH(A1200))&amp;" "&amp;YEAR(A1200),"")</f>
        <v/>
      </c>
      <c r="K1200" s="35" t="str">
        <f>IF(C1200="","",IFERROR(INDEX(Категории!$B$5:$B$47,MATCH(C1200,Категории!$A$5:$A$47,0)),"?"))</f>
        <v/>
      </c>
      <c r="L1200" s="34" t="str">
        <f>IF(C1200="","",IFERROR(INDEX(Категории!$C$5:$C$47,MATCH(C1200,Категории!$A$5:$A$47,0)),"?"))</f>
        <v/>
      </c>
      <c r="M1200" s="34" t="str">
        <f>IF(AND(A1200="",B1200="",C1200="",D1200=""),"",IF(A1200="","! нет даты",IF(NOT(ISNUMBER(A1200)),"! дата текстом",IF(YEAR(A1200)&lt;&gt;Настройки!$B$4,"! другой год",IF(C1200="","! нет категории",IF(K1200="?","! категории нет в списке",IF(D1200="","! нет суммы",IF(NOT(ISNUMBER(D1200)),"! сумма текстом",IF(COUNTIFS($A$6:A1200,A1200,$C$6:C1200,C1200,$D$6:D1200,D1200,$B$6:B1200,B1200)&gt;1,"! возможен дубль","ok")))))))))</f>
        <v/>
      </c>
    </row>
    <row r="1201" spans="1:13" ht="15" customHeight="1">
      <c r="A1201" s="30"/>
      <c r="B1201" s="31"/>
      <c r="C1201" s="32"/>
      <c r="D1201" s="33"/>
      <c r="E1201" s="32"/>
      <c r="F1201" s="32"/>
      <c r="G1201" s="32"/>
      <c r="H1201" s="32"/>
      <c r="I1201" s="31"/>
      <c r="J1201" s="34" t="str">
        <f>IF(ISNUMBER(A1201),INDEX(Настройки!$K$8:$K$19,MONTH(A1201))&amp;" "&amp;YEAR(A1201),"")</f>
        <v/>
      </c>
      <c r="K1201" s="35" t="str">
        <f>IF(C1201="","",IFERROR(INDEX(Категории!$B$5:$B$47,MATCH(C1201,Категории!$A$5:$A$47,0)),"?"))</f>
        <v/>
      </c>
      <c r="L1201" s="34" t="str">
        <f>IF(C1201="","",IFERROR(INDEX(Категории!$C$5:$C$47,MATCH(C1201,Категории!$A$5:$A$47,0)),"?"))</f>
        <v/>
      </c>
      <c r="M1201" s="34" t="str">
        <f>IF(AND(A1201="",B1201="",C1201="",D1201=""),"",IF(A1201="","! нет даты",IF(NOT(ISNUMBER(A1201)),"! дата текстом",IF(YEAR(A1201)&lt;&gt;Настройки!$B$4,"! другой год",IF(C1201="","! нет категории",IF(K1201="?","! категории нет в списке",IF(D1201="","! нет суммы",IF(NOT(ISNUMBER(D1201)),"! сумма текстом",IF(COUNTIFS($A$6:A1201,A1201,$C$6:C1201,C1201,$D$6:D1201,D1201,$B$6:B1201,B1201)&gt;1,"! возможен дубль","ok")))))))))</f>
        <v/>
      </c>
    </row>
    <row r="1202" spans="1:13" ht="15" customHeight="1">
      <c r="A1202" s="30"/>
      <c r="B1202" s="31"/>
      <c r="C1202" s="32"/>
      <c r="D1202" s="33"/>
      <c r="E1202" s="32"/>
      <c r="F1202" s="32"/>
      <c r="G1202" s="32"/>
      <c r="H1202" s="32"/>
      <c r="I1202" s="31"/>
      <c r="J1202" s="34" t="str">
        <f>IF(ISNUMBER(A1202),INDEX(Настройки!$K$8:$K$19,MONTH(A1202))&amp;" "&amp;YEAR(A1202),"")</f>
        <v/>
      </c>
      <c r="K1202" s="35" t="str">
        <f>IF(C1202="","",IFERROR(INDEX(Категории!$B$5:$B$47,MATCH(C1202,Категории!$A$5:$A$47,0)),"?"))</f>
        <v/>
      </c>
      <c r="L1202" s="34" t="str">
        <f>IF(C1202="","",IFERROR(INDEX(Категории!$C$5:$C$47,MATCH(C1202,Категории!$A$5:$A$47,0)),"?"))</f>
        <v/>
      </c>
      <c r="M1202" s="34" t="str">
        <f>IF(AND(A1202="",B1202="",C1202="",D1202=""),"",IF(A1202="","! нет даты",IF(NOT(ISNUMBER(A1202)),"! дата текстом",IF(YEAR(A1202)&lt;&gt;Настройки!$B$4,"! другой год",IF(C1202="","! нет категории",IF(K1202="?","! категории нет в списке",IF(D1202="","! нет суммы",IF(NOT(ISNUMBER(D1202)),"! сумма текстом",IF(COUNTIFS($A$6:A1202,A1202,$C$6:C1202,C1202,$D$6:D1202,D1202,$B$6:B1202,B1202)&gt;1,"! возможен дубль","ok")))))))))</f>
        <v/>
      </c>
    </row>
    <row r="1203" spans="1:13" ht="15" customHeight="1">
      <c r="A1203" s="30"/>
      <c r="B1203" s="31"/>
      <c r="C1203" s="32"/>
      <c r="D1203" s="33"/>
      <c r="E1203" s="32"/>
      <c r="F1203" s="32"/>
      <c r="G1203" s="32"/>
      <c r="H1203" s="32"/>
      <c r="I1203" s="31"/>
      <c r="J1203" s="34" t="str">
        <f>IF(ISNUMBER(A1203),INDEX(Настройки!$K$8:$K$19,MONTH(A1203))&amp;" "&amp;YEAR(A1203),"")</f>
        <v/>
      </c>
      <c r="K1203" s="35" t="str">
        <f>IF(C1203="","",IFERROR(INDEX(Категории!$B$5:$B$47,MATCH(C1203,Категории!$A$5:$A$47,0)),"?"))</f>
        <v/>
      </c>
      <c r="L1203" s="34" t="str">
        <f>IF(C1203="","",IFERROR(INDEX(Категории!$C$5:$C$47,MATCH(C1203,Категории!$A$5:$A$47,0)),"?"))</f>
        <v/>
      </c>
      <c r="M1203" s="34" t="str">
        <f>IF(AND(A1203="",B1203="",C1203="",D1203=""),"",IF(A1203="","! нет даты",IF(NOT(ISNUMBER(A1203)),"! дата текстом",IF(YEAR(A1203)&lt;&gt;Настройки!$B$4,"! другой год",IF(C1203="","! нет категории",IF(K1203="?","! категории нет в списке",IF(D1203="","! нет суммы",IF(NOT(ISNUMBER(D1203)),"! сумма текстом",IF(COUNTIFS($A$6:A1203,A1203,$C$6:C1203,C1203,$D$6:D1203,D1203,$B$6:B1203,B1203)&gt;1,"! возможен дубль","ok")))))))))</f>
        <v/>
      </c>
    </row>
    <row r="1204" spans="1:13" ht="15" customHeight="1">
      <c r="A1204" s="30"/>
      <c r="B1204" s="31"/>
      <c r="C1204" s="32"/>
      <c r="D1204" s="33"/>
      <c r="E1204" s="32"/>
      <c r="F1204" s="32"/>
      <c r="G1204" s="32"/>
      <c r="H1204" s="32"/>
      <c r="I1204" s="31"/>
      <c r="J1204" s="34" t="str">
        <f>IF(ISNUMBER(A1204),INDEX(Настройки!$K$8:$K$19,MONTH(A1204))&amp;" "&amp;YEAR(A1204),"")</f>
        <v/>
      </c>
      <c r="K1204" s="35" t="str">
        <f>IF(C1204="","",IFERROR(INDEX(Категории!$B$5:$B$47,MATCH(C1204,Категории!$A$5:$A$47,0)),"?"))</f>
        <v/>
      </c>
      <c r="L1204" s="34" t="str">
        <f>IF(C1204="","",IFERROR(INDEX(Категории!$C$5:$C$47,MATCH(C1204,Категории!$A$5:$A$47,0)),"?"))</f>
        <v/>
      </c>
      <c r="M1204" s="34" t="str">
        <f>IF(AND(A1204="",B1204="",C1204="",D1204=""),"",IF(A1204="","! нет даты",IF(NOT(ISNUMBER(A1204)),"! дата текстом",IF(YEAR(A1204)&lt;&gt;Настройки!$B$4,"! другой год",IF(C1204="","! нет категории",IF(K1204="?","! категории нет в списке",IF(D1204="","! нет суммы",IF(NOT(ISNUMBER(D1204)),"! сумма текстом",IF(COUNTIFS($A$6:A1204,A1204,$C$6:C1204,C1204,$D$6:D1204,D1204,$B$6:B1204,B1204)&gt;1,"! возможен дубль","ok")))))))))</f>
        <v/>
      </c>
    </row>
    <row r="1205" spans="1:13" ht="15" customHeight="1">
      <c r="A1205" s="30"/>
      <c r="B1205" s="31"/>
      <c r="C1205" s="32"/>
      <c r="D1205" s="33"/>
      <c r="E1205" s="32"/>
      <c r="F1205" s="32"/>
      <c r="G1205" s="32"/>
      <c r="H1205" s="32"/>
      <c r="I1205" s="31"/>
      <c r="J1205" s="34" t="str">
        <f>IF(ISNUMBER(A1205),INDEX(Настройки!$K$8:$K$19,MONTH(A1205))&amp;" "&amp;YEAR(A1205),"")</f>
        <v/>
      </c>
      <c r="K1205" s="35" t="str">
        <f>IF(C1205="","",IFERROR(INDEX(Категории!$B$5:$B$47,MATCH(C1205,Категории!$A$5:$A$47,0)),"?"))</f>
        <v/>
      </c>
      <c r="L1205" s="34" t="str">
        <f>IF(C1205="","",IFERROR(INDEX(Категории!$C$5:$C$47,MATCH(C1205,Категории!$A$5:$A$47,0)),"?"))</f>
        <v/>
      </c>
      <c r="M1205" s="34" t="str">
        <f>IF(AND(A1205="",B1205="",C1205="",D1205=""),"",IF(A1205="","! нет даты",IF(NOT(ISNUMBER(A1205)),"! дата текстом",IF(YEAR(A1205)&lt;&gt;Настройки!$B$4,"! другой год",IF(C1205="","! нет категории",IF(K1205="?","! категории нет в списке",IF(D1205="","! нет суммы",IF(NOT(ISNUMBER(D1205)),"! сумма текстом",IF(COUNTIFS($A$6:A1205,A1205,$C$6:C1205,C1205,$D$6:D1205,D1205,$B$6:B1205,B1205)&gt;1,"! возможен дубль","ok")))))))))</f>
        <v/>
      </c>
    </row>
    <row r="1206" spans="1:13" ht="15" customHeight="1">
      <c r="A1206" s="30"/>
      <c r="B1206" s="31"/>
      <c r="C1206" s="32"/>
      <c r="D1206" s="33"/>
      <c r="E1206" s="32"/>
      <c r="F1206" s="32"/>
      <c r="G1206" s="32"/>
      <c r="H1206" s="32"/>
      <c r="I1206" s="31"/>
      <c r="J1206" s="34" t="str">
        <f>IF(ISNUMBER(A1206),INDEX(Настройки!$K$8:$K$19,MONTH(A1206))&amp;" "&amp;YEAR(A1206),"")</f>
        <v/>
      </c>
      <c r="K1206" s="35" t="str">
        <f>IF(C1206="","",IFERROR(INDEX(Категории!$B$5:$B$47,MATCH(C1206,Категории!$A$5:$A$47,0)),"?"))</f>
        <v/>
      </c>
      <c r="L1206" s="34" t="str">
        <f>IF(C1206="","",IFERROR(INDEX(Категории!$C$5:$C$47,MATCH(C1206,Категории!$A$5:$A$47,0)),"?"))</f>
        <v/>
      </c>
      <c r="M1206" s="34" t="str">
        <f>IF(AND(A1206="",B1206="",C1206="",D1206=""),"",IF(A1206="","! нет даты",IF(NOT(ISNUMBER(A1206)),"! дата текстом",IF(YEAR(A1206)&lt;&gt;Настройки!$B$4,"! другой год",IF(C1206="","! нет категории",IF(K1206="?","! категории нет в списке",IF(D1206="","! нет суммы",IF(NOT(ISNUMBER(D1206)),"! сумма текстом",IF(COUNTIFS($A$6:A1206,A1206,$C$6:C1206,C1206,$D$6:D1206,D1206,$B$6:B1206,B1206)&gt;1,"! возможен дубль","ok")))))))))</f>
        <v/>
      </c>
    </row>
    <row r="1207" spans="1:13" ht="15" customHeight="1">
      <c r="A1207" s="30"/>
      <c r="B1207" s="31"/>
      <c r="C1207" s="32"/>
      <c r="D1207" s="33"/>
      <c r="E1207" s="32"/>
      <c r="F1207" s="32"/>
      <c r="G1207" s="32"/>
      <c r="H1207" s="32"/>
      <c r="I1207" s="31"/>
      <c r="J1207" s="34" t="str">
        <f>IF(ISNUMBER(A1207),INDEX(Настройки!$K$8:$K$19,MONTH(A1207))&amp;" "&amp;YEAR(A1207),"")</f>
        <v/>
      </c>
      <c r="K1207" s="35" t="str">
        <f>IF(C1207="","",IFERROR(INDEX(Категории!$B$5:$B$47,MATCH(C1207,Категории!$A$5:$A$47,0)),"?"))</f>
        <v/>
      </c>
      <c r="L1207" s="34" t="str">
        <f>IF(C1207="","",IFERROR(INDEX(Категории!$C$5:$C$47,MATCH(C1207,Категории!$A$5:$A$47,0)),"?"))</f>
        <v/>
      </c>
      <c r="M1207" s="34" t="str">
        <f>IF(AND(A1207="",B1207="",C1207="",D1207=""),"",IF(A1207="","! нет даты",IF(NOT(ISNUMBER(A1207)),"! дата текстом",IF(YEAR(A1207)&lt;&gt;Настройки!$B$4,"! другой год",IF(C1207="","! нет категории",IF(K1207="?","! категории нет в списке",IF(D1207="","! нет суммы",IF(NOT(ISNUMBER(D1207)),"! сумма текстом",IF(COUNTIFS($A$6:A1207,A1207,$C$6:C1207,C1207,$D$6:D1207,D1207,$B$6:B1207,B1207)&gt;1,"! возможен дубль","ok")))))))))</f>
        <v/>
      </c>
    </row>
    <row r="1208" spans="1:13" ht="15" customHeight="1">
      <c r="A1208" s="30"/>
      <c r="B1208" s="31"/>
      <c r="C1208" s="32"/>
      <c r="D1208" s="33"/>
      <c r="E1208" s="32"/>
      <c r="F1208" s="32"/>
      <c r="G1208" s="32"/>
      <c r="H1208" s="32"/>
      <c r="I1208" s="31"/>
      <c r="J1208" s="34" t="str">
        <f>IF(ISNUMBER(A1208),INDEX(Настройки!$K$8:$K$19,MONTH(A1208))&amp;" "&amp;YEAR(A1208),"")</f>
        <v/>
      </c>
      <c r="K1208" s="35" t="str">
        <f>IF(C1208="","",IFERROR(INDEX(Категории!$B$5:$B$47,MATCH(C1208,Категории!$A$5:$A$47,0)),"?"))</f>
        <v/>
      </c>
      <c r="L1208" s="34" t="str">
        <f>IF(C1208="","",IFERROR(INDEX(Категории!$C$5:$C$47,MATCH(C1208,Категории!$A$5:$A$47,0)),"?"))</f>
        <v/>
      </c>
      <c r="M1208" s="34" t="str">
        <f>IF(AND(A1208="",B1208="",C1208="",D1208=""),"",IF(A1208="","! нет даты",IF(NOT(ISNUMBER(A1208)),"! дата текстом",IF(YEAR(A1208)&lt;&gt;Настройки!$B$4,"! другой год",IF(C1208="","! нет категории",IF(K1208="?","! категории нет в списке",IF(D1208="","! нет суммы",IF(NOT(ISNUMBER(D1208)),"! сумма текстом",IF(COUNTIFS($A$6:A1208,A1208,$C$6:C1208,C1208,$D$6:D1208,D1208,$B$6:B1208,B1208)&gt;1,"! возможен дубль","ok")))))))))</f>
        <v/>
      </c>
    </row>
    <row r="1209" spans="1:13" ht="15" customHeight="1">
      <c r="A1209" s="30"/>
      <c r="B1209" s="31"/>
      <c r="C1209" s="32"/>
      <c r="D1209" s="33"/>
      <c r="E1209" s="32"/>
      <c r="F1209" s="32"/>
      <c r="G1209" s="32"/>
      <c r="H1209" s="32"/>
      <c r="I1209" s="31"/>
      <c r="J1209" s="34" t="str">
        <f>IF(ISNUMBER(A1209),INDEX(Настройки!$K$8:$K$19,MONTH(A1209))&amp;" "&amp;YEAR(A1209),"")</f>
        <v/>
      </c>
      <c r="K1209" s="35" t="str">
        <f>IF(C1209="","",IFERROR(INDEX(Категории!$B$5:$B$47,MATCH(C1209,Категории!$A$5:$A$47,0)),"?"))</f>
        <v/>
      </c>
      <c r="L1209" s="34" t="str">
        <f>IF(C1209="","",IFERROR(INDEX(Категории!$C$5:$C$47,MATCH(C1209,Категории!$A$5:$A$47,0)),"?"))</f>
        <v/>
      </c>
      <c r="M1209" s="34" t="str">
        <f>IF(AND(A1209="",B1209="",C1209="",D1209=""),"",IF(A1209="","! нет даты",IF(NOT(ISNUMBER(A1209)),"! дата текстом",IF(YEAR(A1209)&lt;&gt;Настройки!$B$4,"! другой год",IF(C1209="","! нет категории",IF(K1209="?","! категории нет в списке",IF(D1209="","! нет суммы",IF(NOT(ISNUMBER(D1209)),"! сумма текстом",IF(COUNTIFS($A$6:A1209,A1209,$C$6:C1209,C1209,$D$6:D1209,D1209,$B$6:B1209,B1209)&gt;1,"! возможен дубль","ok")))))))))</f>
        <v/>
      </c>
    </row>
    <row r="1210" spans="1:13" ht="15" customHeight="1">
      <c r="A1210" s="30"/>
      <c r="B1210" s="31"/>
      <c r="C1210" s="32"/>
      <c r="D1210" s="33"/>
      <c r="E1210" s="32"/>
      <c r="F1210" s="32"/>
      <c r="G1210" s="32"/>
      <c r="H1210" s="32"/>
      <c r="I1210" s="31"/>
      <c r="J1210" s="34" t="str">
        <f>IF(ISNUMBER(A1210),INDEX(Настройки!$K$8:$K$19,MONTH(A1210))&amp;" "&amp;YEAR(A1210),"")</f>
        <v/>
      </c>
      <c r="K1210" s="35" t="str">
        <f>IF(C1210="","",IFERROR(INDEX(Категории!$B$5:$B$47,MATCH(C1210,Категории!$A$5:$A$47,0)),"?"))</f>
        <v/>
      </c>
      <c r="L1210" s="34" t="str">
        <f>IF(C1210="","",IFERROR(INDEX(Категории!$C$5:$C$47,MATCH(C1210,Категории!$A$5:$A$47,0)),"?"))</f>
        <v/>
      </c>
      <c r="M1210" s="34" t="str">
        <f>IF(AND(A1210="",B1210="",C1210="",D1210=""),"",IF(A1210="","! нет даты",IF(NOT(ISNUMBER(A1210)),"! дата текстом",IF(YEAR(A1210)&lt;&gt;Настройки!$B$4,"! другой год",IF(C1210="","! нет категории",IF(K1210="?","! категории нет в списке",IF(D1210="","! нет суммы",IF(NOT(ISNUMBER(D1210)),"! сумма текстом",IF(COUNTIFS($A$6:A1210,A1210,$C$6:C1210,C1210,$D$6:D1210,D1210,$B$6:B1210,B1210)&gt;1,"! возможен дубль","ok")))))))))</f>
        <v/>
      </c>
    </row>
    <row r="1211" spans="1:13" ht="15" customHeight="1">
      <c r="A1211" s="30"/>
      <c r="B1211" s="31"/>
      <c r="C1211" s="32"/>
      <c r="D1211" s="33"/>
      <c r="E1211" s="32"/>
      <c r="F1211" s="32"/>
      <c r="G1211" s="32"/>
      <c r="H1211" s="32"/>
      <c r="I1211" s="31"/>
      <c r="J1211" s="34" t="str">
        <f>IF(ISNUMBER(A1211),INDEX(Настройки!$K$8:$K$19,MONTH(A1211))&amp;" "&amp;YEAR(A1211),"")</f>
        <v/>
      </c>
      <c r="K1211" s="35" t="str">
        <f>IF(C1211="","",IFERROR(INDEX(Категории!$B$5:$B$47,MATCH(C1211,Категории!$A$5:$A$47,0)),"?"))</f>
        <v/>
      </c>
      <c r="L1211" s="34" t="str">
        <f>IF(C1211="","",IFERROR(INDEX(Категории!$C$5:$C$47,MATCH(C1211,Категории!$A$5:$A$47,0)),"?"))</f>
        <v/>
      </c>
      <c r="M1211" s="34" t="str">
        <f>IF(AND(A1211="",B1211="",C1211="",D1211=""),"",IF(A1211="","! нет даты",IF(NOT(ISNUMBER(A1211)),"! дата текстом",IF(YEAR(A1211)&lt;&gt;Настройки!$B$4,"! другой год",IF(C1211="","! нет категории",IF(K1211="?","! категории нет в списке",IF(D1211="","! нет суммы",IF(NOT(ISNUMBER(D1211)),"! сумма текстом",IF(COUNTIFS($A$6:A1211,A1211,$C$6:C1211,C1211,$D$6:D1211,D1211,$B$6:B1211,B1211)&gt;1,"! возможен дубль","ok")))))))))</f>
        <v/>
      </c>
    </row>
    <row r="1212" spans="1:13" ht="15" customHeight="1">
      <c r="A1212" s="30"/>
      <c r="B1212" s="31"/>
      <c r="C1212" s="32"/>
      <c r="D1212" s="33"/>
      <c r="E1212" s="32"/>
      <c r="F1212" s="32"/>
      <c r="G1212" s="32"/>
      <c r="H1212" s="32"/>
      <c r="I1212" s="31"/>
      <c r="J1212" s="34" t="str">
        <f>IF(ISNUMBER(A1212),INDEX(Настройки!$K$8:$K$19,MONTH(A1212))&amp;" "&amp;YEAR(A1212),"")</f>
        <v/>
      </c>
      <c r="K1212" s="35" t="str">
        <f>IF(C1212="","",IFERROR(INDEX(Категории!$B$5:$B$47,MATCH(C1212,Категории!$A$5:$A$47,0)),"?"))</f>
        <v/>
      </c>
      <c r="L1212" s="34" t="str">
        <f>IF(C1212="","",IFERROR(INDEX(Категории!$C$5:$C$47,MATCH(C1212,Категории!$A$5:$A$47,0)),"?"))</f>
        <v/>
      </c>
      <c r="M1212" s="34" t="str">
        <f>IF(AND(A1212="",B1212="",C1212="",D1212=""),"",IF(A1212="","! нет даты",IF(NOT(ISNUMBER(A1212)),"! дата текстом",IF(YEAR(A1212)&lt;&gt;Настройки!$B$4,"! другой год",IF(C1212="","! нет категории",IF(K1212="?","! категории нет в списке",IF(D1212="","! нет суммы",IF(NOT(ISNUMBER(D1212)),"! сумма текстом",IF(COUNTIFS($A$6:A1212,A1212,$C$6:C1212,C1212,$D$6:D1212,D1212,$B$6:B1212,B1212)&gt;1,"! возможен дубль","ok")))))))))</f>
        <v/>
      </c>
    </row>
    <row r="1213" spans="1:13" ht="15" customHeight="1">
      <c r="A1213" s="30"/>
      <c r="B1213" s="31"/>
      <c r="C1213" s="32"/>
      <c r="D1213" s="33"/>
      <c r="E1213" s="32"/>
      <c r="F1213" s="32"/>
      <c r="G1213" s="32"/>
      <c r="H1213" s="32"/>
      <c r="I1213" s="31"/>
      <c r="J1213" s="34" t="str">
        <f>IF(ISNUMBER(A1213),INDEX(Настройки!$K$8:$K$19,MONTH(A1213))&amp;" "&amp;YEAR(A1213),"")</f>
        <v/>
      </c>
      <c r="K1213" s="35" t="str">
        <f>IF(C1213="","",IFERROR(INDEX(Категории!$B$5:$B$47,MATCH(C1213,Категории!$A$5:$A$47,0)),"?"))</f>
        <v/>
      </c>
      <c r="L1213" s="34" t="str">
        <f>IF(C1213="","",IFERROR(INDEX(Категории!$C$5:$C$47,MATCH(C1213,Категории!$A$5:$A$47,0)),"?"))</f>
        <v/>
      </c>
      <c r="M1213" s="34" t="str">
        <f>IF(AND(A1213="",B1213="",C1213="",D1213=""),"",IF(A1213="","! нет даты",IF(NOT(ISNUMBER(A1213)),"! дата текстом",IF(YEAR(A1213)&lt;&gt;Настройки!$B$4,"! другой год",IF(C1213="","! нет категории",IF(K1213="?","! категории нет в списке",IF(D1213="","! нет суммы",IF(NOT(ISNUMBER(D1213)),"! сумма текстом",IF(COUNTIFS($A$6:A1213,A1213,$C$6:C1213,C1213,$D$6:D1213,D1213,$B$6:B1213,B1213)&gt;1,"! возможен дубль","ok")))))))))</f>
        <v/>
      </c>
    </row>
    <row r="1214" spans="1:13" ht="15" customHeight="1">
      <c r="A1214" s="30"/>
      <c r="B1214" s="31"/>
      <c r="C1214" s="32"/>
      <c r="D1214" s="33"/>
      <c r="E1214" s="32"/>
      <c r="F1214" s="32"/>
      <c r="G1214" s="32"/>
      <c r="H1214" s="32"/>
      <c r="I1214" s="31"/>
      <c r="J1214" s="34" t="str">
        <f>IF(ISNUMBER(A1214),INDEX(Настройки!$K$8:$K$19,MONTH(A1214))&amp;" "&amp;YEAR(A1214),"")</f>
        <v/>
      </c>
      <c r="K1214" s="35" t="str">
        <f>IF(C1214="","",IFERROR(INDEX(Категории!$B$5:$B$47,MATCH(C1214,Категории!$A$5:$A$47,0)),"?"))</f>
        <v/>
      </c>
      <c r="L1214" s="34" t="str">
        <f>IF(C1214="","",IFERROR(INDEX(Категории!$C$5:$C$47,MATCH(C1214,Категории!$A$5:$A$47,0)),"?"))</f>
        <v/>
      </c>
      <c r="M1214" s="34" t="str">
        <f>IF(AND(A1214="",B1214="",C1214="",D1214=""),"",IF(A1214="","! нет даты",IF(NOT(ISNUMBER(A1214)),"! дата текстом",IF(YEAR(A1214)&lt;&gt;Настройки!$B$4,"! другой год",IF(C1214="","! нет категории",IF(K1214="?","! категории нет в списке",IF(D1214="","! нет суммы",IF(NOT(ISNUMBER(D1214)),"! сумма текстом",IF(COUNTIFS($A$6:A1214,A1214,$C$6:C1214,C1214,$D$6:D1214,D1214,$B$6:B1214,B1214)&gt;1,"! возможен дубль","ok")))))))))</f>
        <v/>
      </c>
    </row>
    <row r="1215" spans="1:13" ht="15" customHeight="1">
      <c r="A1215" s="30"/>
      <c r="B1215" s="31"/>
      <c r="C1215" s="32"/>
      <c r="D1215" s="33"/>
      <c r="E1215" s="32"/>
      <c r="F1215" s="32"/>
      <c r="G1215" s="32"/>
      <c r="H1215" s="32"/>
      <c r="I1215" s="31"/>
      <c r="J1215" s="34" t="str">
        <f>IF(ISNUMBER(A1215),INDEX(Настройки!$K$8:$K$19,MONTH(A1215))&amp;" "&amp;YEAR(A1215),"")</f>
        <v/>
      </c>
      <c r="K1215" s="35" t="str">
        <f>IF(C1215="","",IFERROR(INDEX(Категории!$B$5:$B$47,MATCH(C1215,Категории!$A$5:$A$47,0)),"?"))</f>
        <v/>
      </c>
      <c r="L1215" s="34" t="str">
        <f>IF(C1215="","",IFERROR(INDEX(Категории!$C$5:$C$47,MATCH(C1215,Категории!$A$5:$A$47,0)),"?"))</f>
        <v/>
      </c>
      <c r="M1215" s="34" t="str">
        <f>IF(AND(A1215="",B1215="",C1215="",D1215=""),"",IF(A1215="","! нет даты",IF(NOT(ISNUMBER(A1215)),"! дата текстом",IF(YEAR(A1215)&lt;&gt;Настройки!$B$4,"! другой год",IF(C1215="","! нет категории",IF(K1215="?","! категории нет в списке",IF(D1215="","! нет суммы",IF(NOT(ISNUMBER(D1215)),"! сумма текстом",IF(COUNTIFS($A$6:A1215,A1215,$C$6:C1215,C1215,$D$6:D1215,D1215,$B$6:B1215,B1215)&gt;1,"! возможен дубль","ok")))))))))</f>
        <v/>
      </c>
    </row>
    <row r="1216" spans="1:13" ht="15" customHeight="1">
      <c r="A1216" s="30"/>
      <c r="B1216" s="31"/>
      <c r="C1216" s="32"/>
      <c r="D1216" s="33"/>
      <c r="E1216" s="32"/>
      <c r="F1216" s="32"/>
      <c r="G1216" s="32"/>
      <c r="H1216" s="32"/>
      <c r="I1216" s="31"/>
      <c r="J1216" s="34" t="str">
        <f>IF(ISNUMBER(A1216),INDEX(Настройки!$K$8:$K$19,MONTH(A1216))&amp;" "&amp;YEAR(A1216),"")</f>
        <v/>
      </c>
      <c r="K1216" s="35" t="str">
        <f>IF(C1216="","",IFERROR(INDEX(Категории!$B$5:$B$47,MATCH(C1216,Категории!$A$5:$A$47,0)),"?"))</f>
        <v/>
      </c>
      <c r="L1216" s="34" t="str">
        <f>IF(C1216="","",IFERROR(INDEX(Категории!$C$5:$C$47,MATCH(C1216,Категории!$A$5:$A$47,0)),"?"))</f>
        <v/>
      </c>
      <c r="M1216" s="34" t="str">
        <f>IF(AND(A1216="",B1216="",C1216="",D1216=""),"",IF(A1216="","! нет даты",IF(NOT(ISNUMBER(A1216)),"! дата текстом",IF(YEAR(A1216)&lt;&gt;Настройки!$B$4,"! другой год",IF(C1216="","! нет категории",IF(K1216="?","! категории нет в списке",IF(D1216="","! нет суммы",IF(NOT(ISNUMBER(D1216)),"! сумма текстом",IF(COUNTIFS($A$6:A1216,A1216,$C$6:C1216,C1216,$D$6:D1216,D1216,$B$6:B1216,B1216)&gt;1,"! возможен дубль","ok")))))))))</f>
        <v/>
      </c>
    </row>
    <row r="1217" spans="1:13" ht="15" customHeight="1">
      <c r="A1217" s="30"/>
      <c r="B1217" s="31"/>
      <c r="C1217" s="32"/>
      <c r="D1217" s="33"/>
      <c r="E1217" s="32"/>
      <c r="F1217" s="32"/>
      <c r="G1217" s="32"/>
      <c r="H1217" s="32"/>
      <c r="I1217" s="31"/>
      <c r="J1217" s="34" t="str">
        <f>IF(ISNUMBER(A1217),INDEX(Настройки!$K$8:$K$19,MONTH(A1217))&amp;" "&amp;YEAR(A1217),"")</f>
        <v/>
      </c>
      <c r="K1217" s="35" t="str">
        <f>IF(C1217="","",IFERROR(INDEX(Категории!$B$5:$B$47,MATCH(C1217,Категории!$A$5:$A$47,0)),"?"))</f>
        <v/>
      </c>
      <c r="L1217" s="34" t="str">
        <f>IF(C1217="","",IFERROR(INDEX(Категории!$C$5:$C$47,MATCH(C1217,Категории!$A$5:$A$47,0)),"?"))</f>
        <v/>
      </c>
      <c r="M1217" s="34" t="str">
        <f>IF(AND(A1217="",B1217="",C1217="",D1217=""),"",IF(A1217="","! нет даты",IF(NOT(ISNUMBER(A1217)),"! дата текстом",IF(YEAR(A1217)&lt;&gt;Настройки!$B$4,"! другой год",IF(C1217="","! нет категории",IF(K1217="?","! категории нет в списке",IF(D1217="","! нет суммы",IF(NOT(ISNUMBER(D1217)),"! сумма текстом",IF(COUNTIFS($A$6:A1217,A1217,$C$6:C1217,C1217,$D$6:D1217,D1217,$B$6:B1217,B1217)&gt;1,"! возможен дубль","ok")))))))))</f>
        <v/>
      </c>
    </row>
    <row r="1218" spans="1:13" ht="15" customHeight="1">
      <c r="A1218" s="30"/>
      <c r="B1218" s="31"/>
      <c r="C1218" s="32"/>
      <c r="D1218" s="33"/>
      <c r="E1218" s="32"/>
      <c r="F1218" s="32"/>
      <c r="G1218" s="32"/>
      <c r="H1218" s="32"/>
      <c r="I1218" s="31"/>
      <c r="J1218" s="34" t="str">
        <f>IF(ISNUMBER(A1218),INDEX(Настройки!$K$8:$K$19,MONTH(A1218))&amp;" "&amp;YEAR(A1218),"")</f>
        <v/>
      </c>
      <c r="K1218" s="35" t="str">
        <f>IF(C1218="","",IFERROR(INDEX(Категории!$B$5:$B$47,MATCH(C1218,Категории!$A$5:$A$47,0)),"?"))</f>
        <v/>
      </c>
      <c r="L1218" s="34" t="str">
        <f>IF(C1218="","",IFERROR(INDEX(Категории!$C$5:$C$47,MATCH(C1218,Категории!$A$5:$A$47,0)),"?"))</f>
        <v/>
      </c>
      <c r="M1218" s="34" t="str">
        <f>IF(AND(A1218="",B1218="",C1218="",D1218=""),"",IF(A1218="","! нет даты",IF(NOT(ISNUMBER(A1218)),"! дата текстом",IF(YEAR(A1218)&lt;&gt;Настройки!$B$4,"! другой год",IF(C1218="","! нет категории",IF(K1218="?","! категории нет в списке",IF(D1218="","! нет суммы",IF(NOT(ISNUMBER(D1218)),"! сумма текстом",IF(COUNTIFS($A$6:A1218,A1218,$C$6:C1218,C1218,$D$6:D1218,D1218,$B$6:B1218,B1218)&gt;1,"! возможен дубль","ok")))))))))</f>
        <v/>
      </c>
    </row>
    <row r="1219" spans="1:13" ht="15" customHeight="1">
      <c r="A1219" s="30"/>
      <c r="B1219" s="31"/>
      <c r="C1219" s="32"/>
      <c r="D1219" s="33"/>
      <c r="E1219" s="32"/>
      <c r="F1219" s="32"/>
      <c r="G1219" s="32"/>
      <c r="H1219" s="32"/>
      <c r="I1219" s="31"/>
      <c r="J1219" s="34" t="str">
        <f>IF(ISNUMBER(A1219),INDEX(Настройки!$K$8:$K$19,MONTH(A1219))&amp;" "&amp;YEAR(A1219),"")</f>
        <v/>
      </c>
      <c r="K1219" s="35" t="str">
        <f>IF(C1219="","",IFERROR(INDEX(Категории!$B$5:$B$47,MATCH(C1219,Категории!$A$5:$A$47,0)),"?"))</f>
        <v/>
      </c>
      <c r="L1219" s="34" t="str">
        <f>IF(C1219="","",IFERROR(INDEX(Категории!$C$5:$C$47,MATCH(C1219,Категории!$A$5:$A$47,0)),"?"))</f>
        <v/>
      </c>
      <c r="M1219" s="34" t="str">
        <f>IF(AND(A1219="",B1219="",C1219="",D1219=""),"",IF(A1219="","! нет даты",IF(NOT(ISNUMBER(A1219)),"! дата текстом",IF(YEAR(A1219)&lt;&gt;Настройки!$B$4,"! другой год",IF(C1219="","! нет категории",IF(K1219="?","! категории нет в списке",IF(D1219="","! нет суммы",IF(NOT(ISNUMBER(D1219)),"! сумма текстом",IF(COUNTIFS($A$6:A1219,A1219,$C$6:C1219,C1219,$D$6:D1219,D1219,$B$6:B1219,B1219)&gt;1,"! возможен дубль","ok")))))))))</f>
        <v/>
      </c>
    </row>
    <row r="1220" spans="1:13" ht="15" customHeight="1">
      <c r="A1220" s="30"/>
      <c r="B1220" s="31"/>
      <c r="C1220" s="32"/>
      <c r="D1220" s="33"/>
      <c r="E1220" s="32"/>
      <c r="F1220" s="32"/>
      <c r="G1220" s="32"/>
      <c r="H1220" s="32"/>
      <c r="I1220" s="31"/>
      <c r="J1220" s="34" t="str">
        <f>IF(ISNUMBER(A1220),INDEX(Настройки!$K$8:$K$19,MONTH(A1220))&amp;" "&amp;YEAR(A1220),"")</f>
        <v/>
      </c>
      <c r="K1220" s="35" t="str">
        <f>IF(C1220="","",IFERROR(INDEX(Категории!$B$5:$B$47,MATCH(C1220,Категории!$A$5:$A$47,0)),"?"))</f>
        <v/>
      </c>
      <c r="L1220" s="34" t="str">
        <f>IF(C1220="","",IFERROR(INDEX(Категории!$C$5:$C$47,MATCH(C1220,Категории!$A$5:$A$47,0)),"?"))</f>
        <v/>
      </c>
      <c r="M1220" s="34" t="str">
        <f>IF(AND(A1220="",B1220="",C1220="",D1220=""),"",IF(A1220="","! нет даты",IF(NOT(ISNUMBER(A1220)),"! дата текстом",IF(YEAR(A1220)&lt;&gt;Настройки!$B$4,"! другой год",IF(C1220="","! нет категории",IF(K1220="?","! категории нет в списке",IF(D1220="","! нет суммы",IF(NOT(ISNUMBER(D1220)),"! сумма текстом",IF(COUNTIFS($A$6:A1220,A1220,$C$6:C1220,C1220,$D$6:D1220,D1220,$B$6:B1220,B1220)&gt;1,"! возможен дубль","ok")))))))))</f>
        <v/>
      </c>
    </row>
    <row r="1221" spans="1:13" ht="15" customHeight="1">
      <c r="A1221" s="30"/>
      <c r="B1221" s="31"/>
      <c r="C1221" s="32"/>
      <c r="D1221" s="33"/>
      <c r="E1221" s="32"/>
      <c r="F1221" s="32"/>
      <c r="G1221" s="32"/>
      <c r="H1221" s="32"/>
      <c r="I1221" s="31"/>
      <c r="J1221" s="34" t="str">
        <f>IF(ISNUMBER(A1221),INDEX(Настройки!$K$8:$K$19,MONTH(A1221))&amp;" "&amp;YEAR(A1221),"")</f>
        <v/>
      </c>
      <c r="K1221" s="35" t="str">
        <f>IF(C1221="","",IFERROR(INDEX(Категории!$B$5:$B$47,MATCH(C1221,Категории!$A$5:$A$47,0)),"?"))</f>
        <v/>
      </c>
      <c r="L1221" s="34" t="str">
        <f>IF(C1221="","",IFERROR(INDEX(Категории!$C$5:$C$47,MATCH(C1221,Категории!$A$5:$A$47,0)),"?"))</f>
        <v/>
      </c>
      <c r="M1221" s="34" t="str">
        <f>IF(AND(A1221="",B1221="",C1221="",D1221=""),"",IF(A1221="","! нет даты",IF(NOT(ISNUMBER(A1221)),"! дата текстом",IF(YEAR(A1221)&lt;&gt;Настройки!$B$4,"! другой год",IF(C1221="","! нет категории",IF(K1221="?","! категории нет в списке",IF(D1221="","! нет суммы",IF(NOT(ISNUMBER(D1221)),"! сумма текстом",IF(COUNTIFS($A$6:A1221,A1221,$C$6:C1221,C1221,$D$6:D1221,D1221,$B$6:B1221,B1221)&gt;1,"! возможен дубль","ok")))))))))</f>
        <v/>
      </c>
    </row>
    <row r="1222" spans="1:13" ht="15" customHeight="1">
      <c r="A1222" s="30"/>
      <c r="B1222" s="31"/>
      <c r="C1222" s="32"/>
      <c r="D1222" s="33"/>
      <c r="E1222" s="32"/>
      <c r="F1222" s="32"/>
      <c r="G1222" s="32"/>
      <c r="H1222" s="32"/>
      <c r="I1222" s="31"/>
      <c r="J1222" s="34" t="str">
        <f>IF(ISNUMBER(A1222),INDEX(Настройки!$K$8:$K$19,MONTH(A1222))&amp;" "&amp;YEAR(A1222),"")</f>
        <v/>
      </c>
      <c r="K1222" s="35" t="str">
        <f>IF(C1222="","",IFERROR(INDEX(Категории!$B$5:$B$47,MATCH(C1222,Категории!$A$5:$A$47,0)),"?"))</f>
        <v/>
      </c>
      <c r="L1222" s="34" t="str">
        <f>IF(C1222="","",IFERROR(INDEX(Категории!$C$5:$C$47,MATCH(C1222,Категории!$A$5:$A$47,0)),"?"))</f>
        <v/>
      </c>
      <c r="M1222" s="34" t="str">
        <f>IF(AND(A1222="",B1222="",C1222="",D1222=""),"",IF(A1222="","! нет даты",IF(NOT(ISNUMBER(A1222)),"! дата текстом",IF(YEAR(A1222)&lt;&gt;Настройки!$B$4,"! другой год",IF(C1222="","! нет категории",IF(K1222="?","! категории нет в списке",IF(D1222="","! нет суммы",IF(NOT(ISNUMBER(D1222)),"! сумма текстом",IF(COUNTIFS($A$6:A1222,A1222,$C$6:C1222,C1222,$D$6:D1222,D1222,$B$6:B1222,B1222)&gt;1,"! возможен дубль","ok")))))))))</f>
        <v/>
      </c>
    </row>
    <row r="1223" spans="1:13" ht="15" customHeight="1">
      <c r="A1223" s="30"/>
      <c r="B1223" s="31"/>
      <c r="C1223" s="32"/>
      <c r="D1223" s="33"/>
      <c r="E1223" s="32"/>
      <c r="F1223" s="32"/>
      <c r="G1223" s="32"/>
      <c r="H1223" s="32"/>
      <c r="I1223" s="31"/>
      <c r="J1223" s="34" t="str">
        <f>IF(ISNUMBER(A1223),INDEX(Настройки!$K$8:$K$19,MONTH(A1223))&amp;" "&amp;YEAR(A1223),"")</f>
        <v/>
      </c>
      <c r="K1223" s="35" t="str">
        <f>IF(C1223="","",IFERROR(INDEX(Категории!$B$5:$B$47,MATCH(C1223,Категории!$A$5:$A$47,0)),"?"))</f>
        <v/>
      </c>
      <c r="L1223" s="34" t="str">
        <f>IF(C1223="","",IFERROR(INDEX(Категории!$C$5:$C$47,MATCH(C1223,Категории!$A$5:$A$47,0)),"?"))</f>
        <v/>
      </c>
      <c r="M1223" s="34" t="str">
        <f>IF(AND(A1223="",B1223="",C1223="",D1223=""),"",IF(A1223="","! нет даты",IF(NOT(ISNUMBER(A1223)),"! дата текстом",IF(YEAR(A1223)&lt;&gt;Настройки!$B$4,"! другой год",IF(C1223="","! нет категории",IF(K1223="?","! категории нет в списке",IF(D1223="","! нет суммы",IF(NOT(ISNUMBER(D1223)),"! сумма текстом",IF(COUNTIFS($A$6:A1223,A1223,$C$6:C1223,C1223,$D$6:D1223,D1223,$B$6:B1223,B1223)&gt;1,"! возможен дубль","ok")))))))))</f>
        <v/>
      </c>
    </row>
    <row r="1224" spans="1:13" ht="15" customHeight="1">
      <c r="A1224" s="30"/>
      <c r="B1224" s="31"/>
      <c r="C1224" s="32"/>
      <c r="D1224" s="33"/>
      <c r="E1224" s="32"/>
      <c r="F1224" s="32"/>
      <c r="G1224" s="32"/>
      <c r="H1224" s="32"/>
      <c r="I1224" s="31"/>
      <c r="J1224" s="34" t="str">
        <f>IF(ISNUMBER(A1224),INDEX(Настройки!$K$8:$K$19,MONTH(A1224))&amp;" "&amp;YEAR(A1224),"")</f>
        <v/>
      </c>
      <c r="K1224" s="35" t="str">
        <f>IF(C1224="","",IFERROR(INDEX(Категории!$B$5:$B$47,MATCH(C1224,Категории!$A$5:$A$47,0)),"?"))</f>
        <v/>
      </c>
      <c r="L1224" s="34" t="str">
        <f>IF(C1224="","",IFERROR(INDEX(Категории!$C$5:$C$47,MATCH(C1224,Категории!$A$5:$A$47,0)),"?"))</f>
        <v/>
      </c>
      <c r="M1224" s="34" t="str">
        <f>IF(AND(A1224="",B1224="",C1224="",D1224=""),"",IF(A1224="","! нет даты",IF(NOT(ISNUMBER(A1224)),"! дата текстом",IF(YEAR(A1224)&lt;&gt;Настройки!$B$4,"! другой год",IF(C1224="","! нет категории",IF(K1224="?","! категории нет в списке",IF(D1224="","! нет суммы",IF(NOT(ISNUMBER(D1224)),"! сумма текстом",IF(COUNTIFS($A$6:A1224,A1224,$C$6:C1224,C1224,$D$6:D1224,D1224,$B$6:B1224,B1224)&gt;1,"! возможен дубль","ok")))))))))</f>
        <v/>
      </c>
    </row>
    <row r="1225" spans="1:13" ht="15" customHeight="1">
      <c r="A1225" s="30"/>
      <c r="B1225" s="31"/>
      <c r="C1225" s="32"/>
      <c r="D1225" s="33"/>
      <c r="E1225" s="32"/>
      <c r="F1225" s="32"/>
      <c r="G1225" s="32"/>
      <c r="H1225" s="32"/>
      <c r="I1225" s="31"/>
      <c r="J1225" s="34" t="str">
        <f>IF(ISNUMBER(A1225),INDEX(Настройки!$K$8:$K$19,MONTH(A1225))&amp;" "&amp;YEAR(A1225),"")</f>
        <v/>
      </c>
      <c r="K1225" s="35" t="str">
        <f>IF(C1225="","",IFERROR(INDEX(Категории!$B$5:$B$47,MATCH(C1225,Категории!$A$5:$A$47,0)),"?"))</f>
        <v/>
      </c>
      <c r="L1225" s="34" t="str">
        <f>IF(C1225="","",IFERROR(INDEX(Категории!$C$5:$C$47,MATCH(C1225,Категории!$A$5:$A$47,0)),"?"))</f>
        <v/>
      </c>
      <c r="M1225" s="34" t="str">
        <f>IF(AND(A1225="",B1225="",C1225="",D1225=""),"",IF(A1225="","! нет даты",IF(NOT(ISNUMBER(A1225)),"! дата текстом",IF(YEAR(A1225)&lt;&gt;Настройки!$B$4,"! другой год",IF(C1225="","! нет категории",IF(K1225="?","! категории нет в списке",IF(D1225="","! нет суммы",IF(NOT(ISNUMBER(D1225)),"! сумма текстом",IF(COUNTIFS($A$6:A1225,A1225,$C$6:C1225,C1225,$D$6:D1225,D1225,$B$6:B1225,B1225)&gt;1,"! возможен дубль","ok")))))))))</f>
        <v/>
      </c>
    </row>
    <row r="1226" spans="1:13" ht="15" customHeight="1">
      <c r="A1226" s="30"/>
      <c r="B1226" s="31"/>
      <c r="C1226" s="32"/>
      <c r="D1226" s="33"/>
      <c r="E1226" s="32"/>
      <c r="F1226" s="32"/>
      <c r="G1226" s="32"/>
      <c r="H1226" s="32"/>
      <c r="I1226" s="31"/>
      <c r="J1226" s="34" t="str">
        <f>IF(ISNUMBER(A1226),INDEX(Настройки!$K$8:$K$19,MONTH(A1226))&amp;" "&amp;YEAR(A1226),"")</f>
        <v/>
      </c>
      <c r="K1226" s="35" t="str">
        <f>IF(C1226="","",IFERROR(INDEX(Категории!$B$5:$B$47,MATCH(C1226,Категории!$A$5:$A$47,0)),"?"))</f>
        <v/>
      </c>
      <c r="L1226" s="34" t="str">
        <f>IF(C1226="","",IFERROR(INDEX(Категории!$C$5:$C$47,MATCH(C1226,Категории!$A$5:$A$47,0)),"?"))</f>
        <v/>
      </c>
      <c r="M1226" s="34" t="str">
        <f>IF(AND(A1226="",B1226="",C1226="",D1226=""),"",IF(A1226="","! нет даты",IF(NOT(ISNUMBER(A1226)),"! дата текстом",IF(YEAR(A1226)&lt;&gt;Настройки!$B$4,"! другой год",IF(C1226="","! нет категории",IF(K1226="?","! категории нет в списке",IF(D1226="","! нет суммы",IF(NOT(ISNUMBER(D1226)),"! сумма текстом",IF(COUNTIFS($A$6:A1226,A1226,$C$6:C1226,C1226,$D$6:D1226,D1226,$B$6:B1226,B1226)&gt;1,"! возможен дубль","ok")))))))))</f>
        <v/>
      </c>
    </row>
    <row r="1227" spans="1:13" ht="15" customHeight="1">
      <c r="A1227" s="30"/>
      <c r="B1227" s="31"/>
      <c r="C1227" s="32"/>
      <c r="D1227" s="33"/>
      <c r="E1227" s="32"/>
      <c r="F1227" s="32"/>
      <c r="G1227" s="32"/>
      <c r="H1227" s="32"/>
      <c r="I1227" s="31"/>
      <c r="J1227" s="34" t="str">
        <f>IF(ISNUMBER(A1227),INDEX(Настройки!$K$8:$K$19,MONTH(A1227))&amp;" "&amp;YEAR(A1227),"")</f>
        <v/>
      </c>
      <c r="K1227" s="35" t="str">
        <f>IF(C1227="","",IFERROR(INDEX(Категории!$B$5:$B$47,MATCH(C1227,Категории!$A$5:$A$47,0)),"?"))</f>
        <v/>
      </c>
      <c r="L1227" s="34" t="str">
        <f>IF(C1227="","",IFERROR(INDEX(Категории!$C$5:$C$47,MATCH(C1227,Категории!$A$5:$A$47,0)),"?"))</f>
        <v/>
      </c>
      <c r="M1227" s="34" t="str">
        <f>IF(AND(A1227="",B1227="",C1227="",D1227=""),"",IF(A1227="","! нет даты",IF(NOT(ISNUMBER(A1227)),"! дата текстом",IF(YEAR(A1227)&lt;&gt;Настройки!$B$4,"! другой год",IF(C1227="","! нет категории",IF(K1227="?","! категории нет в списке",IF(D1227="","! нет суммы",IF(NOT(ISNUMBER(D1227)),"! сумма текстом",IF(COUNTIFS($A$6:A1227,A1227,$C$6:C1227,C1227,$D$6:D1227,D1227,$B$6:B1227,B1227)&gt;1,"! возможен дубль","ok")))))))))</f>
        <v/>
      </c>
    </row>
    <row r="1228" spans="1:13" ht="15" customHeight="1">
      <c r="A1228" s="30"/>
      <c r="B1228" s="31"/>
      <c r="C1228" s="32"/>
      <c r="D1228" s="33"/>
      <c r="E1228" s="32"/>
      <c r="F1228" s="32"/>
      <c r="G1228" s="32"/>
      <c r="H1228" s="32"/>
      <c r="I1228" s="31"/>
      <c r="J1228" s="34" t="str">
        <f>IF(ISNUMBER(A1228),INDEX(Настройки!$K$8:$K$19,MONTH(A1228))&amp;" "&amp;YEAR(A1228),"")</f>
        <v/>
      </c>
      <c r="K1228" s="35" t="str">
        <f>IF(C1228="","",IFERROR(INDEX(Категории!$B$5:$B$47,MATCH(C1228,Категории!$A$5:$A$47,0)),"?"))</f>
        <v/>
      </c>
      <c r="L1228" s="34" t="str">
        <f>IF(C1228="","",IFERROR(INDEX(Категории!$C$5:$C$47,MATCH(C1228,Категории!$A$5:$A$47,0)),"?"))</f>
        <v/>
      </c>
      <c r="M1228" s="34" t="str">
        <f>IF(AND(A1228="",B1228="",C1228="",D1228=""),"",IF(A1228="","! нет даты",IF(NOT(ISNUMBER(A1228)),"! дата текстом",IF(YEAR(A1228)&lt;&gt;Настройки!$B$4,"! другой год",IF(C1228="","! нет категории",IF(K1228="?","! категории нет в списке",IF(D1228="","! нет суммы",IF(NOT(ISNUMBER(D1228)),"! сумма текстом",IF(COUNTIFS($A$6:A1228,A1228,$C$6:C1228,C1228,$D$6:D1228,D1228,$B$6:B1228,B1228)&gt;1,"! возможен дубль","ok")))))))))</f>
        <v/>
      </c>
    </row>
    <row r="1229" spans="1:13" ht="15" customHeight="1">
      <c r="A1229" s="30"/>
      <c r="B1229" s="31"/>
      <c r="C1229" s="32"/>
      <c r="D1229" s="33"/>
      <c r="E1229" s="32"/>
      <c r="F1229" s="32"/>
      <c r="G1229" s="32"/>
      <c r="H1229" s="32"/>
      <c r="I1229" s="31"/>
      <c r="J1229" s="34" t="str">
        <f>IF(ISNUMBER(A1229),INDEX(Настройки!$K$8:$K$19,MONTH(A1229))&amp;" "&amp;YEAR(A1229),"")</f>
        <v/>
      </c>
      <c r="K1229" s="35" t="str">
        <f>IF(C1229="","",IFERROR(INDEX(Категории!$B$5:$B$47,MATCH(C1229,Категории!$A$5:$A$47,0)),"?"))</f>
        <v/>
      </c>
      <c r="L1229" s="34" t="str">
        <f>IF(C1229="","",IFERROR(INDEX(Категории!$C$5:$C$47,MATCH(C1229,Категории!$A$5:$A$47,0)),"?"))</f>
        <v/>
      </c>
      <c r="M1229" s="34" t="str">
        <f>IF(AND(A1229="",B1229="",C1229="",D1229=""),"",IF(A1229="","! нет даты",IF(NOT(ISNUMBER(A1229)),"! дата текстом",IF(YEAR(A1229)&lt;&gt;Настройки!$B$4,"! другой год",IF(C1229="","! нет категории",IF(K1229="?","! категории нет в списке",IF(D1229="","! нет суммы",IF(NOT(ISNUMBER(D1229)),"! сумма текстом",IF(COUNTIFS($A$6:A1229,A1229,$C$6:C1229,C1229,$D$6:D1229,D1229,$B$6:B1229,B1229)&gt;1,"! возможен дубль","ok")))))))))</f>
        <v/>
      </c>
    </row>
    <row r="1230" spans="1:13" ht="15" customHeight="1">
      <c r="A1230" s="30"/>
      <c r="B1230" s="31"/>
      <c r="C1230" s="32"/>
      <c r="D1230" s="33"/>
      <c r="E1230" s="32"/>
      <c r="F1230" s="32"/>
      <c r="G1230" s="32"/>
      <c r="H1230" s="32"/>
      <c r="I1230" s="31"/>
      <c r="J1230" s="34" t="str">
        <f>IF(ISNUMBER(A1230),INDEX(Настройки!$K$8:$K$19,MONTH(A1230))&amp;" "&amp;YEAR(A1230),"")</f>
        <v/>
      </c>
      <c r="K1230" s="35" t="str">
        <f>IF(C1230="","",IFERROR(INDEX(Категории!$B$5:$B$47,MATCH(C1230,Категории!$A$5:$A$47,0)),"?"))</f>
        <v/>
      </c>
      <c r="L1230" s="34" t="str">
        <f>IF(C1230="","",IFERROR(INDEX(Категории!$C$5:$C$47,MATCH(C1230,Категории!$A$5:$A$47,0)),"?"))</f>
        <v/>
      </c>
      <c r="M1230" s="34" t="str">
        <f>IF(AND(A1230="",B1230="",C1230="",D1230=""),"",IF(A1230="","! нет даты",IF(NOT(ISNUMBER(A1230)),"! дата текстом",IF(YEAR(A1230)&lt;&gt;Настройки!$B$4,"! другой год",IF(C1230="","! нет категории",IF(K1230="?","! категории нет в списке",IF(D1230="","! нет суммы",IF(NOT(ISNUMBER(D1230)),"! сумма текстом",IF(COUNTIFS($A$6:A1230,A1230,$C$6:C1230,C1230,$D$6:D1230,D1230,$B$6:B1230,B1230)&gt;1,"! возможен дубль","ok")))))))))</f>
        <v/>
      </c>
    </row>
    <row r="1231" spans="1:13" ht="15" customHeight="1">
      <c r="A1231" s="30"/>
      <c r="B1231" s="31"/>
      <c r="C1231" s="32"/>
      <c r="D1231" s="33"/>
      <c r="E1231" s="32"/>
      <c r="F1231" s="32"/>
      <c r="G1231" s="32"/>
      <c r="H1231" s="32"/>
      <c r="I1231" s="31"/>
      <c r="J1231" s="34" t="str">
        <f>IF(ISNUMBER(A1231),INDEX(Настройки!$K$8:$K$19,MONTH(A1231))&amp;" "&amp;YEAR(A1231),"")</f>
        <v/>
      </c>
      <c r="K1231" s="35" t="str">
        <f>IF(C1231="","",IFERROR(INDEX(Категории!$B$5:$B$47,MATCH(C1231,Категории!$A$5:$A$47,0)),"?"))</f>
        <v/>
      </c>
      <c r="L1231" s="34" t="str">
        <f>IF(C1231="","",IFERROR(INDEX(Категории!$C$5:$C$47,MATCH(C1231,Категории!$A$5:$A$47,0)),"?"))</f>
        <v/>
      </c>
      <c r="M1231" s="34" t="str">
        <f>IF(AND(A1231="",B1231="",C1231="",D1231=""),"",IF(A1231="","! нет даты",IF(NOT(ISNUMBER(A1231)),"! дата текстом",IF(YEAR(A1231)&lt;&gt;Настройки!$B$4,"! другой год",IF(C1231="","! нет категории",IF(K1231="?","! категории нет в списке",IF(D1231="","! нет суммы",IF(NOT(ISNUMBER(D1231)),"! сумма текстом",IF(COUNTIFS($A$6:A1231,A1231,$C$6:C1231,C1231,$D$6:D1231,D1231,$B$6:B1231,B1231)&gt;1,"! возможен дубль","ok")))))))))</f>
        <v/>
      </c>
    </row>
    <row r="1232" spans="1:13" ht="15" customHeight="1">
      <c r="A1232" s="30"/>
      <c r="B1232" s="31"/>
      <c r="C1232" s="32"/>
      <c r="D1232" s="33"/>
      <c r="E1232" s="32"/>
      <c r="F1232" s="32"/>
      <c r="G1232" s="32"/>
      <c r="H1232" s="32"/>
      <c r="I1232" s="31"/>
      <c r="J1232" s="34" t="str">
        <f>IF(ISNUMBER(A1232),INDEX(Настройки!$K$8:$K$19,MONTH(A1232))&amp;" "&amp;YEAR(A1232),"")</f>
        <v/>
      </c>
      <c r="K1232" s="35" t="str">
        <f>IF(C1232="","",IFERROR(INDEX(Категории!$B$5:$B$47,MATCH(C1232,Категории!$A$5:$A$47,0)),"?"))</f>
        <v/>
      </c>
      <c r="L1232" s="34" t="str">
        <f>IF(C1232="","",IFERROR(INDEX(Категории!$C$5:$C$47,MATCH(C1232,Категории!$A$5:$A$47,0)),"?"))</f>
        <v/>
      </c>
      <c r="M1232" s="34" t="str">
        <f>IF(AND(A1232="",B1232="",C1232="",D1232=""),"",IF(A1232="","! нет даты",IF(NOT(ISNUMBER(A1232)),"! дата текстом",IF(YEAR(A1232)&lt;&gt;Настройки!$B$4,"! другой год",IF(C1232="","! нет категории",IF(K1232="?","! категории нет в списке",IF(D1232="","! нет суммы",IF(NOT(ISNUMBER(D1232)),"! сумма текстом",IF(COUNTIFS($A$6:A1232,A1232,$C$6:C1232,C1232,$D$6:D1232,D1232,$B$6:B1232,B1232)&gt;1,"! возможен дубль","ok")))))))))</f>
        <v/>
      </c>
    </row>
    <row r="1233" spans="1:13" ht="15" customHeight="1">
      <c r="A1233" s="30"/>
      <c r="B1233" s="31"/>
      <c r="C1233" s="32"/>
      <c r="D1233" s="33"/>
      <c r="E1233" s="32"/>
      <c r="F1233" s="32"/>
      <c r="G1233" s="32"/>
      <c r="H1233" s="32"/>
      <c r="I1233" s="31"/>
      <c r="J1233" s="34" t="str">
        <f>IF(ISNUMBER(A1233),INDEX(Настройки!$K$8:$K$19,MONTH(A1233))&amp;" "&amp;YEAR(A1233),"")</f>
        <v/>
      </c>
      <c r="K1233" s="35" t="str">
        <f>IF(C1233="","",IFERROR(INDEX(Категории!$B$5:$B$47,MATCH(C1233,Категории!$A$5:$A$47,0)),"?"))</f>
        <v/>
      </c>
      <c r="L1233" s="34" t="str">
        <f>IF(C1233="","",IFERROR(INDEX(Категории!$C$5:$C$47,MATCH(C1233,Категории!$A$5:$A$47,0)),"?"))</f>
        <v/>
      </c>
      <c r="M1233" s="34" t="str">
        <f>IF(AND(A1233="",B1233="",C1233="",D1233=""),"",IF(A1233="","! нет даты",IF(NOT(ISNUMBER(A1233)),"! дата текстом",IF(YEAR(A1233)&lt;&gt;Настройки!$B$4,"! другой год",IF(C1233="","! нет категории",IF(K1233="?","! категории нет в списке",IF(D1233="","! нет суммы",IF(NOT(ISNUMBER(D1233)),"! сумма текстом",IF(COUNTIFS($A$6:A1233,A1233,$C$6:C1233,C1233,$D$6:D1233,D1233,$B$6:B1233,B1233)&gt;1,"! возможен дубль","ok")))))))))</f>
        <v/>
      </c>
    </row>
    <row r="1234" spans="1:13" ht="15" customHeight="1">
      <c r="A1234" s="30"/>
      <c r="B1234" s="31"/>
      <c r="C1234" s="32"/>
      <c r="D1234" s="33"/>
      <c r="E1234" s="32"/>
      <c r="F1234" s="32"/>
      <c r="G1234" s="32"/>
      <c r="H1234" s="32"/>
      <c r="I1234" s="31"/>
      <c r="J1234" s="34" t="str">
        <f>IF(ISNUMBER(A1234),INDEX(Настройки!$K$8:$K$19,MONTH(A1234))&amp;" "&amp;YEAR(A1234),"")</f>
        <v/>
      </c>
      <c r="K1234" s="35" t="str">
        <f>IF(C1234="","",IFERROR(INDEX(Категории!$B$5:$B$47,MATCH(C1234,Категории!$A$5:$A$47,0)),"?"))</f>
        <v/>
      </c>
      <c r="L1234" s="34" t="str">
        <f>IF(C1234="","",IFERROR(INDEX(Категории!$C$5:$C$47,MATCH(C1234,Категории!$A$5:$A$47,0)),"?"))</f>
        <v/>
      </c>
      <c r="M1234" s="34" t="str">
        <f>IF(AND(A1234="",B1234="",C1234="",D1234=""),"",IF(A1234="","! нет даты",IF(NOT(ISNUMBER(A1234)),"! дата текстом",IF(YEAR(A1234)&lt;&gt;Настройки!$B$4,"! другой год",IF(C1234="","! нет категории",IF(K1234="?","! категории нет в списке",IF(D1234="","! нет суммы",IF(NOT(ISNUMBER(D1234)),"! сумма текстом",IF(COUNTIFS($A$6:A1234,A1234,$C$6:C1234,C1234,$D$6:D1234,D1234,$B$6:B1234,B1234)&gt;1,"! возможен дубль","ok")))))))))</f>
        <v/>
      </c>
    </row>
    <row r="1235" spans="1:13" ht="15" customHeight="1">
      <c r="A1235" s="30"/>
      <c r="B1235" s="31"/>
      <c r="C1235" s="32"/>
      <c r="D1235" s="33"/>
      <c r="E1235" s="32"/>
      <c r="F1235" s="32"/>
      <c r="G1235" s="32"/>
      <c r="H1235" s="32"/>
      <c r="I1235" s="31"/>
      <c r="J1235" s="34" t="str">
        <f>IF(ISNUMBER(A1235),INDEX(Настройки!$K$8:$K$19,MONTH(A1235))&amp;" "&amp;YEAR(A1235),"")</f>
        <v/>
      </c>
      <c r="K1235" s="35" t="str">
        <f>IF(C1235="","",IFERROR(INDEX(Категории!$B$5:$B$47,MATCH(C1235,Категории!$A$5:$A$47,0)),"?"))</f>
        <v/>
      </c>
      <c r="L1235" s="34" t="str">
        <f>IF(C1235="","",IFERROR(INDEX(Категории!$C$5:$C$47,MATCH(C1235,Категории!$A$5:$A$47,0)),"?"))</f>
        <v/>
      </c>
      <c r="M1235" s="34" t="str">
        <f>IF(AND(A1235="",B1235="",C1235="",D1235=""),"",IF(A1235="","! нет даты",IF(NOT(ISNUMBER(A1235)),"! дата текстом",IF(YEAR(A1235)&lt;&gt;Настройки!$B$4,"! другой год",IF(C1235="","! нет категории",IF(K1235="?","! категории нет в списке",IF(D1235="","! нет суммы",IF(NOT(ISNUMBER(D1235)),"! сумма текстом",IF(COUNTIFS($A$6:A1235,A1235,$C$6:C1235,C1235,$D$6:D1235,D1235,$B$6:B1235,B1235)&gt;1,"! возможен дубль","ok")))))))))</f>
        <v/>
      </c>
    </row>
    <row r="1236" spans="1:13" ht="15" customHeight="1">
      <c r="A1236" s="30"/>
      <c r="B1236" s="31"/>
      <c r="C1236" s="32"/>
      <c r="D1236" s="33"/>
      <c r="E1236" s="32"/>
      <c r="F1236" s="32"/>
      <c r="G1236" s="32"/>
      <c r="H1236" s="32"/>
      <c r="I1236" s="31"/>
      <c r="J1236" s="34" t="str">
        <f>IF(ISNUMBER(A1236),INDEX(Настройки!$K$8:$K$19,MONTH(A1236))&amp;" "&amp;YEAR(A1236),"")</f>
        <v/>
      </c>
      <c r="K1236" s="35" t="str">
        <f>IF(C1236="","",IFERROR(INDEX(Категории!$B$5:$B$47,MATCH(C1236,Категории!$A$5:$A$47,0)),"?"))</f>
        <v/>
      </c>
      <c r="L1236" s="34" t="str">
        <f>IF(C1236="","",IFERROR(INDEX(Категории!$C$5:$C$47,MATCH(C1236,Категории!$A$5:$A$47,0)),"?"))</f>
        <v/>
      </c>
      <c r="M1236" s="34" t="str">
        <f>IF(AND(A1236="",B1236="",C1236="",D1236=""),"",IF(A1236="","! нет даты",IF(NOT(ISNUMBER(A1236)),"! дата текстом",IF(YEAR(A1236)&lt;&gt;Настройки!$B$4,"! другой год",IF(C1236="","! нет категории",IF(K1236="?","! категории нет в списке",IF(D1236="","! нет суммы",IF(NOT(ISNUMBER(D1236)),"! сумма текстом",IF(COUNTIFS($A$6:A1236,A1236,$C$6:C1236,C1236,$D$6:D1236,D1236,$B$6:B1236,B1236)&gt;1,"! возможен дубль","ok")))))))))</f>
        <v/>
      </c>
    </row>
    <row r="1237" spans="1:13" ht="15" customHeight="1">
      <c r="A1237" s="30"/>
      <c r="B1237" s="31"/>
      <c r="C1237" s="32"/>
      <c r="D1237" s="33"/>
      <c r="E1237" s="32"/>
      <c r="F1237" s="32"/>
      <c r="G1237" s="32"/>
      <c r="H1237" s="32"/>
      <c r="I1237" s="31"/>
      <c r="J1237" s="34" t="str">
        <f>IF(ISNUMBER(A1237),INDEX(Настройки!$K$8:$K$19,MONTH(A1237))&amp;" "&amp;YEAR(A1237),"")</f>
        <v/>
      </c>
      <c r="K1237" s="35" t="str">
        <f>IF(C1237="","",IFERROR(INDEX(Категории!$B$5:$B$47,MATCH(C1237,Категории!$A$5:$A$47,0)),"?"))</f>
        <v/>
      </c>
      <c r="L1237" s="34" t="str">
        <f>IF(C1237="","",IFERROR(INDEX(Категории!$C$5:$C$47,MATCH(C1237,Категории!$A$5:$A$47,0)),"?"))</f>
        <v/>
      </c>
      <c r="M1237" s="34" t="str">
        <f>IF(AND(A1237="",B1237="",C1237="",D1237=""),"",IF(A1237="","! нет даты",IF(NOT(ISNUMBER(A1237)),"! дата текстом",IF(YEAR(A1237)&lt;&gt;Настройки!$B$4,"! другой год",IF(C1237="","! нет категории",IF(K1237="?","! категории нет в списке",IF(D1237="","! нет суммы",IF(NOT(ISNUMBER(D1237)),"! сумма текстом",IF(COUNTIFS($A$6:A1237,A1237,$C$6:C1237,C1237,$D$6:D1237,D1237,$B$6:B1237,B1237)&gt;1,"! возможен дубль","ok")))))))))</f>
        <v/>
      </c>
    </row>
    <row r="1238" spans="1:13" ht="15" customHeight="1">
      <c r="A1238" s="30"/>
      <c r="B1238" s="31"/>
      <c r="C1238" s="32"/>
      <c r="D1238" s="33"/>
      <c r="E1238" s="32"/>
      <c r="F1238" s="32"/>
      <c r="G1238" s="32"/>
      <c r="H1238" s="32"/>
      <c r="I1238" s="31"/>
      <c r="J1238" s="34" t="str">
        <f>IF(ISNUMBER(A1238),INDEX(Настройки!$K$8:$K$19,MONTH(A1238))&amp;" "&amp;YEAR(A1238),"")</f>
        <v/>
      </c>
      <c r="K1238" s="35" t="str">
        <f>IF(C1238="","",IFERROR(INDEX(Категории!$B$5:$B$47,MATCH(C1238,Категории!$A$5:$A$47,0)),"?"))</f>
        <v/>
      </c>
      <c r="L1238" s="34" t="str">
        <f>IF(C1238="","",IFERROR(INDEX(Категории!$C$5:$C$47,MATCH(C1238,Категории!$A$5:$A$47,0)),"?"))</f>
        <v/>
      </c>
      <c r="M1238" s="34" t="str">
        <f>IF(AND(A1238="",B1238="",C1238="",D1238=""),"",IF(A1238="","! нет даты",IF(NOT(ISNUMBER(A1238)),"! дата текстом",IF(YEAR(A1238)&lt;&gt;Настройки!$B$4,"! другой год",IF(C1238="","! нет категории",IF(K1238="?","! категории нет в списке",IF(D1238="","! нет суммы",IF(NOT(ISNUMBER(D1238)),"! сумма текстом",IF(COUNTIFS($A$6:A1238,A1238,$C$6:C1238,C1238,$D$6:D1238,D1238,$B$6:B1238,B1238)&gt;1,"! возможен дубль","ok")))))))))</f>
        <v/>
      </c>
    </row>
    <row r="1239" spans="1:13" ht="15" customHeight="1">
      <c r="A1239" s="30"/>
      <c r="B1239" s="31"/>
      <c r="C1239" s="32"/>
      <c r="D1239" s="33"/>
      <c r="E1239" s="32"/>
      <c r="F1239" s="32"/>
      <c r="G1239" s="32"/>
      <c r="H1239" s="32"/>
      <c r="I1239" s="31"/>
      <c r="J1239" s="34" t="str">
        <f>IF(ISNUMBER(A1239),INDEX(Настройки!$K$8:$K$19,MONTH(A1239))&amp;" "&amp;YEAR(A1239),"")</f>
        <v/>
      </c>
      <c r="K1239" s="35" t="str">
        <f>IF(C1239="","",IFERROR(INDEX(Категории!$B$5:$B$47,MATCH(C1239,Категории!$A$5:$A$47,0)),"?"))</f>
        <v/>
      </c>
      <c r="L1239" s="34" t="str">
        <f>IF(C1239="","",IFERROR(INDEX(Категории!$C$5:$C$47,MATCH(C1239,Категории!$A$5:$A$47,0)),"?"))</f>
        <v/>
      </c>
      <c r="M1239" s="34" t="str">
        <f>IF(AND(A1239="",B1239="",C1239="",D1239=""),"",IF(A1239="","! нет даты",IF(NOT(ISNUMBER(A1239)),"! дата текстом",IF(YEAR(A1239)&lt;&gt;Настройки!$B$4,"! другой год",IF(C1239="","! нет категории",IF(K1239="?","! категории нет в списке",IF(D1239="","! нет суммы",IF(NOT(ISNUMBER(D1239)),"! сумма текстом",IF(COUNTIFS($A$6:A1239,A1239,$C$6:C1239,C1239,$D$6:D1239,D1239,$B$6:B1239,B1239)&gt;1,"! возможен дубль","ok")))))))))</f>
        <v/>
      </c>
    </row>
    <row r="1240" spans="1:13" ht="15" customHeight="1">
      <c r="A1240" s="30"/>
      <c r="B1240" s="31"/>
      <c r="C1240" s="32"/>
      <c r="D1240" s="33"/>
      <c r="E1240" s="32"/>
      <c r="F1240" s="32"/>
      <c r="G1240" s="32"/>
      <c r="H1240" s="32"/>
      <c r="I1240" s="31"/>
      <c r="J1240" s="34" t="str">
        <f>IF(ISNUMBER(A1240),INDEX(Настройки!$K$8:$K$19,MONTH(A1240))&amp;" "&amp;YEAR(A1240),"")</f>
        <v/>
      </c>
      <c r="K1240" s="35" t="str">
        <f>IF(C1240="","",IFERROR(INDEX(Категории!$B$5:$B$47,MATCH(C1240,Категории!$A$5:$A$47,0)),"?"))</f>
        <v/>
      </c>
      <c r="L1240" s="34" t="str">
        <f>IF(C1240="","",IFERROR(INDEX(Категории!$C$5:$C$47,MATCH(C1240,Категории!$A$5:$A$47,0)),"?"))</f>
        <v/>
      </c>
      <c r="M1240" s="34" t="str">
        <f>IF(AND(A1240="",B1240="",C1240="",D1240=""),"",IF(A1240="","! нет даты",IF(NOT(ISNUMBER(A1240)),"! дата текстом",IF(YEAR(A1240)&lt;&gt;Настройки!$B$4,"! другой год",IF(C1240="","! нет категории",IF(K1240="?","! категории нет в списке",IF(D1240="","! нет суммы",IF(NOT(ISNUMBER(D1240)),"! сумма текстом",IF(COUNTIFS($A$6:A1240,A1240,$C$6:C1240,C1240,$D$6:D1240,D1240,$B$6:B1240,B1240)&gt;1,"! возможен дубль","ok")))))))))</f>
        <v/>
      </c>
    </row>
    <row r="1241" spans="1:13" ht="15" customHeight="1">
      <c r="A1241" s="30"/>
      <c r="B1241" s="31"/>
      <c r="C1241" s="32"/>
      <c r="D1241" s="33"/>
      <c r="E1241" s="32"/>
      <c r="F1241" s="32"/>
      <c r="G1241" s="32"/>
      <c r="H1241" s="32"/>
      <c r="I1241" s="31"/>
      <c r="J1241" s="34" t="str">
        <f>IF(ISNUMBER(A1241),INDEX(Настройки!$K$8:$K$19,MONTH(A1241))&amp;" "&amp;YEAR(A1241),"")</f>
        <v/>
      </c>
      <c r="K1241" s="35" t="str">
        <f>IF(C1241="","",IFERROR(INDEX(Категории!$B$5:$B$47,MATCH(C1241,Категории!$A$5:$A$47,0)),"?"))</f>
        <v/>
      </c>
      <c r="L1241" s="34" t="str">
        <f>IF(C1241="","",IFERROR(INDEX(Категории!$C$5:$C$47,MATCH(C1241,Категории!$A$5:$A$47,0)),"?"))</f>
        <v/>
      </c>
      <c r="M1241" s="34" t="str">
        <f>IF(AND(A1241="",B1241="",C1241="",D1241=""),"",IF(A1241="","! нет даты",IF(NOT(ISNUMBER(A1241)),"! дата текстом",IF(YEAR(A1241)&lt;&gt;Настройки!$B$4,"! другой год",IF(C1241="","! нет категории",IF(K1241="?","! категории нет в списке",IF(D1241="","! нет суммы",IF(NOT(ISNUMBER(D1241)),"! сумма текстом",IF(COUNTIFS($A$6:A1241,A1241,$C$6:C1241,C1241,$D$6:D1241,D1241,$B$6:B1241,B1241)&gt;1,"! возможен дубль","ok")))))))))</f>
        <v/>
      </c>
    </row>
    <row r="1242" spans="1:13" ht="15" customHeight="1">
      <c r="A1242" s="30"/>
      <c r="B1242" s="31"/>
      <c r="C1242" s="32"/>
      <c r="D1242" s="33"/>
      <c r="E1242" s="32"/>
      <c r="F1242" s="32"/>
      <c r="G1242" s="32"/>
      <c r="H1242" s="32"/>
      <c r="I1242" s="31"/>
      <c r="J1242" s="34" t="str">
        <f>IF(ISNUMBER(A1242),INDEX(Настройки!$K$8:$K$19,MONTH(A1242))&amp;" "&amp;YEAR(A1242),"")</f>
        <v/>
      </c>
      <c r="K1242" s="35" t="str">
        <f>IF(C1242="","",IFERROR(INDEX(Категории!$B$5:$B$47,MATCH(C1242,Категории!$A$5:$A$47,0)),"?"))</f>
        <v/>
      </c>
      <c r="L1242" s="34" t="str">
        <f>IF(C1242="","",IFERROR(INDEX(Категории!$C$5:$C$47,MATCH(C1242,Категории!$A$5:$A$47,0)),"?"))</f>
        <v/>
      </c>
      <c r="M1242" s="34" t="str">
        <f>IF(AND(A1242="",B1242="",C1242="",D1242=""),"",IF(A1242="","! нет даты",IF(NOT(ISNUMBER(A1242)),"! дата текстом",IF(YEAR(A1242)&lt;&gt;Настройки!$B$4,"! другой год",IF(C1242="","! нет категории",IF(K1242="?","! категории нет в списке",IF(D1242="","! нет суммы",IF(NOT(ISNUMBER(D1242)),"! сумма текстом",IF(COUNTIFS($A$6:A1242,A1242,$C$6:C1242,C1242,$D$6:D1242,D1242,$B$6:B1242,B1242)&gt;1,"! возможен дубль","ok")))))))))</f>
        <v/>
      </c>
    </row>
    <row r="1243" spans="1:13" ht="15" customHeight="1">
      <c r="A1243" s="30"/>
      <c r="B1243" s="31"/>
      <c r="C1243" s="32"/>
      <c r="D1243" s="33"/>
      <c r="E1243" s="32"/>
      <c r="F1243" s="32"/>
      <c r="G1243" s="32"/>
      <c r="H1243" s="32"/>
      <c r="I1243" s="31"/>
      <c r="J1243" s="34" t="str">
        <f>IF(ISNUMBER(A1243),INDEX(Настройки!$K$8:$K$19,MONTH(A1243))&amp;" "&amp;YEAR(A1243),"")</f>
        <v/>
      </c>
      <c r="K1243" s="35" t="str">
        <f>IF(C1243="","",IFERROR(INDEX(Категории!$B$5:$B$47,MATCH(C1243,Категории!$A$5:$A$47,0)),"?"))</f>
        <v/>
      </c>
      <c r="L1243" s="34" t="str">
        <f>IF(C1243="","",IFERROR(INDEX(Категории!$C$5:$C$47,MATCH(C1243,Категории!$A$5:$A$47,0)),"?"))</f>
        <v/>
      </c>
      <c r="M1243" s="34" t="str">
        <f>IF(AND(A1243="",B1243="",C1243="",D1243=""),"",IF(A1243="","! нет даты",IF(NOT(ISNUMBER(A1243)),"! дата текстом",IF(YEAR(A1243)&lt;&gt;Настройки!$B$4,"! другой год",IF(C1243="","! нет категории",IF(K1243="?","! категории нет в списке",IF(D1243="","! нет суммы",IF(NOT(ISNUMBER(D1243)),"! сумма текстом",IF(COUNTIFS($A$6:A1243,A1243,$C$6:C1243,C1243,$D$6:D1243,D1243,$B$6:B1243,B1243)&gt;1,"! возможен дубль","ok")))))))))</f>
        <v/>
      </c>
    </row>
    <row r="1244" spans="1:13" ht="15" customHeight="1">
      <c r="A1244" s="30"/>
      <c r="B1244" s="31"/>
      <c r="C1244" s="32"/>
      <c r="D1244" s="33"/>
      <c r="E1244" s="32"/>
      <c r="F1244" s="32"/>
      <c r="G1244" s="32"/>
      <c r="H1244" s="32"/>
      <c r="I1244" s="31"/>
      <c r="J1244" s="34" t="str">
        <f>IF(ISNUMBER(A1244),INDEX(Настройки!$K$8:$K$19,MONTH(A1244))&amp;" "&amp;YEAR(A1244),"")</f>
        <v/>
      </c>
      <c r="K1244" s="35" t="str">
        <f>IF(C1244="","",IFERROR(INDEX(Категории!$B$5:$B$47,MATCH(C1244,Категории!$A$5:$A$47,0)),"?"))</f>
        <v/>
      </c>
      <c r="L1244" s="34" t="str">
        <f>IF(C1244="","",IFERROR(INDEX(Категории!$C$5:$C$47,MATCH(C1244,Категории!$A$5:$A$47,0)),"?"))</f>
        <v/>
      </c>
      <c r="M1244" s="34" t="str">
        <f>IF(AND(A1244="",B1244="",C1244="",D1244=""),"",IF(A1244="","! нет даты",IF(NOT(ISNUMBER(A1244)),"! дата текстом",IF(YEAR(A1244)&lt;&gt;Настройки!$B$4,"! другой год",IF(C1244="","! нет категории",IF(K1244="?","! категории нет в списке",IF(D1244="","! нет суммы",IF(NOT(ISNUMBER(D1244)),"! сумма текстом",IF(COUNTIFS($A$6:A1244,A1244,$C$6:C1244,C1244,$D$6:D1244,D1244,$B$6:B1244,B1244)&gt;1,"! возможен дубль","ok")))))))))</f>
        <v/>
      </c>
    </row>
    <row r="1245" spans="1:13" ht="15" customHeight="1">
      <c r="A1245" s="30"/>
      <c r="B1245" s="31"/>
      <c r="C1245" s="32"/>
      <c r="D1245" s="33"/>
      <c r="E1245" s="32"/>
      <c r="F1245" s="32"/>
      <c r="G1245" s="32"/>
      <c r="H1245" s="32"/>
      <c r="I1245" s="31"/>
      <c r="J1245" s="34" t="str">
        <f>IF(ISNUMBER(A1245),INDEX(Настройки!$K$8:$K$19,MONTH(A1245))&amp;" "&amp;YEAR(A1245),"")</f>
        <v/>
      </c>
      <c r="K1245" s="35" t="str">
        <f>IF(C1245="","",IFERROR(INDEX(Категории!$B$5:$B$47,MATCH(C1245,Категории!$A$5:$A$47,0)),"?"))</f>
        <v/>
      </c>
      <c r="L1245" s="34" t="str">
        <f>IF(C1245="","",IFERROR(INDEX(Категории!$C$5:$C$47,MATCH(C1245,Категории!$A$5:$A$47,0)),"?"))</f>
        <v/>
      </c>
      <c r="M1245" s="34" t="str">
        <f>IF(AND(A1245="",B1245="",C1245="",D1245=""),"",IF(A1245="","! нет даты",IF(NOT(ISNUMBER(A1245)),"! дата текстом",IF(YEAR(A1245)&lt;&gt;Настройки!$B$4,"! другой год",IF(C1245="","! нет категории",IF(K1245="?","! категории нет в списке",IF(D1245="","! нет суммы",IF(NOT(ISNUMBER(D1245)),"! сумма текстом",IF(COUNTIFS($A$6:A1245,A1245,$C$6:C1245,C1245,$D$6:D1245,D1245,$B$6:B1245,B1245)&gt;1,"! возможен дубль","ok")))))))))</f>
        <v/>
      </c>
    </row>
    <row r="1246" spans="1:13" ht="15" customHeight="1">
      <c r="A1246" s="30"/>
      <c r="B1246" s="31"/>
      <c r="C1246" s="32"/>
      <c r="D1246" s="33"/>
      <c r="E1246" s="32"/>
      <c r="F1246" s="32"/>
      <c r="G1246" s="32"/>
      <c r="H1246" s="32"/>
      <c r="I1246" s="31"/>
      <c r="J1246" s="34" t="str">
        <f>IF(ISNUMBER(A1246),INDEX(Настройки!$K$8:$K$19,MONTH(A1246))&amp;" "&amp;YEAR(A1246),"")</f>
        <v/>
      </c>
      <c r="K1246" s="35" t="str">
        <f>IF(C1246="","",IFERROR(INDEX(Категории!$B$5:$B$47,MATCH(C1246,Категории!$A$5:$A$47,0)),"?"))</f>
        <v/>
      </c>
      <c r="L1246" s="34" t="str">
        <f>IF(C1246="","",IFERROR(INDEX(Категории!$C$5:$C$47,MATCH(C1246,Категории!$A$5:$A$47,0)),"?"))</f>
        <v/>
      </c>
      <c r="M1246" s="34" t="str">
        <f>IF(AND(A1246="",B1246="",C1246="",D1246=""),"",IF(A1246="","! нет даты",IF(NOT(ISNUMBER(A1246)),"! дата текстом",IF(YEAR(A1246)&lt;&gt;Настройки!$B$4,"! другой год",IF(C1246="","! нет категории",IF(K1246="?","! категории нет в списке",IF(D1246="","! нет суммы",IF(NOT(ISNUMBER(D1246)),"! сумма текстом",IF(COUNTIFS($A$6:A1246,A1246,$C$6:C1246,C1246,$D$6:D1246,D1246,$B$6:B1246,B1246)&gt;1,"! возможен дубль","ok")))))))))</f>
        <v/>
      </c>
    </row>
    <row r="1247" spans="1:13" ht="15" customHeight="1">
      <c r="A1247" s="30"/>
      <c r="B1247" s="31"/>
      <c r="C1247" s="32"/>
      <c r="D1247" s="33"/>
      <c r="E1247" s="32"/>
      <c r="F1247" s="32"/>
      <c r="G1247" s="32"/>
      <c r="H1247" s="32"/>
      <c r="I1247" s="31"/>
      <c r="J1247" s="34" t="str">
        <f>IF(ISNUMBER(A1247),INDEX(Настройки!$K$8:$K$19,MONTH(A1247))&amp;" "&amp;YEAR(A1247),"")</f>
        <v/>
      </c>
      <c r="K1247" s="35" t="str">
        <f>IF(C1247="","",IFERROR(INDEX(Категории!$B$5:$B$47,MATCH(C1247,Категории!$A$5:$A$47,0)),"?"))</f>
        <v/>
      </c>
      <c r="L1247" s="34" t="str">
        <f>IF(C1247="","",IFERROR(INDEX(Категории!$C$5:$C$47,MATCH(C1247,Категории!$A$5:$A$47,0)),"?"))</f>
        <v/>
      </c>
      <c r="M1247" s="34" t="str">
        <f>IF(AND(A1247="",B1247="",C1247="",D1247=""),"",IF(A1247="","! нет даты",IF(NOT(ISNUMBER(A1247)),"! дата текстом",IF(YEAR(A1247)&lt;&gt;Настройки!$B$4,"! другой год",IF(C1247="","! нет категории",IF(K1247="?","! категории нет в списке",IF(D1247="","! нет суммы",IF(NOT(ISNUMBER(D1247)),"! сумма текстом",IF(COUNTIFS($A$6:A1247,A1247,$C$6:C1247,C1247,$D$6:D1247,D1247,$B$6:B1247,B1247)&gt;1,"! возможен дубль","ok")))))))))</f>
        <v/>
      </c>
    </row>
    <row r="1248" spans="1:13" ht="15" customHeight="1">
      <c r="A1248" s="30"/>
      <c r="B1248" s="31"/>
      <c r="C1248" s="32"/>
      <c r="D1248" s="33"/>
      <c r="E1248" s="32"/>
      <c r="F1248" s="32"/>
      <c r="G1248" s="32"/>
      <c r="H1248" s="32"/>
      <c r="I1248" s="31"/>
      <c r="J1248" s="34" t="str">
        <f>IF(ISNUMBER(A1248),INDEX(Настройки!$K$8:$K$19,MONTH(A1248))&amp;" "&amp;YEAR(A1248),"")</f>
        <v/>
      </c>
      <c r="K1248" s="35" t="str">
        <f>IF(C1248="","",IFERROR(INDEX(Категории!$B$5:$B$47,MATCH(C1248,Категории!$A$5:$A$47,0)),"?"))</f>
        <v/>
      </c>
      <c r="L1248" s="34" t="str">
        <f>IF(C1248="","",IFERROR(INDEX(Категории!$C$5:$C$47,MATCH(C1248,Категории!$A$5:$A$47,0)),"?"))</f>
        <v/>
      </c>
      <c r="M1248" s="34" t="str">
        <f>IF(AND(A1248="",B1248="",C1248="",D1248=""),"",IF(A1248="","! нет даты",IF(NOT(ISNUMBER(A1248)),"! дата текстом",IF(YEAR(A1248)&lt;&gt;Настройки!$B$4,"! другой год",IF(C1248="","! нет категории",IF(K1248="?","! категории нет в списке",IF(D1248="","! нет суммы",IF(NOT(ISNUMBER(D1248)),"! сумма текстом",IF(COUNTIFS($A$6:A1248,A1248,$C$6:C1248,C1248,$D$6:D1248,D1248,$B$6:B1248,B1248)&gt;1,"! возможен дубль","ok")))))))))</f>
        <v/>
      </c>
    </row>
    <row r="1249" spans="1:13" ht="15" customHeight="1">
      <c r="A1249" s="30"/>
      <c r="B1249" s="31"/>
      <c r="C1249" s="32"/>
      <c r="D1249" s="33"/>
      <c r="E1249" s="32"/>
      <c r="F1249" s="32"/>
      <c r="G1249" s="32"/>
      <c r="H1249" s="32"/>
      <c r="I1249" s="31"/>
      <c r="J1249" s="34" t="str">
        <f>IF(ISNUMBER(A1249),INDEX(Настройки!$K$8:$K$19,MONTH(A1249))&amp;" "&amp;YEAR(A1249),"")</f>
        <v/>
      </c>
      <c r="K1249" s="35" t="str">
        <f>IF(C1249="","",IFERROR(INDEX(Категории!$B$5:$B$47,MATCH(C1249,Категории!$A$5:$A$47,0)),"?"))</f>
        <v/>
      </c>
      <c r="L1249" s="34" t="str">
        <f>IF(C1249="","",IFERROR(INDEX(Категории!$C$5:$C$47,MATCH(C1249,Категории!$A$5:$A$47,0)),"?"))</f>
        <v/>
      </c>
      <c r="M1249" s="34" t="str">
        <f>IF(AND(A1249="",B1249="",C1249="",D1249=""),"",IF(A1249="","! нет даты",IF(NOT(ISNUMBER(A1249)),"! дата текстом",IF(YEAR(A1249)&lt;&gt;Настройки!$B$4,"! другой год",IF(C1249="","! нет категории",IF(K1249="?","! категории нет в списке",IF(D1249="","! нет суммы",IF(NOT(ISNUMBER(D1249)),"! сумма текстом",IF(COUNTIFS($A$6:A1249,A1249,$C$6:C1249,C1249,$D$6:D1249,D1249,$B$6:B1249,B1249)&gt;1,"! возможен дубль","ok")))))))))</f>
        <v/>
      </c>
    </row>
    <row r="1250" spans="1:13" ht="15" customHeight="1">
      <c r="A1250" s="30"/>
      <c r="B1250" s="31"/>
      <c r="C1250" s="32"/>
      <c r="D1250" s="33"/>
      <c r="E1250" s="32"/>
      <c r="F1250" s="32"/>
      <c r="G1250" s="32"/>
      <c r="H1250" s="32"/>
      <c r="I1250" s="31"/>
      <c r="J1250" s="34" t="str">
        <f>IF(ISNUMBER(A1250),INDEX(Настройки!$K$8:$K$19,MONTH(A1250))&amp;" "&amp;YEAR(A1250),"")</f>
        <v/>
      </c>
      <c r="K1250" s="35" t="str">
        <f>IF(C1250="","",IFERROR(INDEX(Категории!$B$5:$B$47,MATCH(C1250,Категории!$A$5:$A$47,0)),"?"))</f>
        <v/>
      </c>
      <c r="L1250" s="34" t="str">
        <f>IF(C1250="","",IFERROR(INDEX(Категории!$C$5:$C$47,MATCH(C1250,Категории!$A$5:$A$47,0)),"?"))</f>
        <v/>
      </c>
      <c r="M1250" s="34" t="str">
        <f>IF(AND(A1250="",B1250="",C1250="",D1250=""),"",IF(A1250="","! нет даты",IF(NOT(ISNUMBER(A1250)),"! дата текстом",IF(YEAR(A1250)&lt;&gt;Настройки!$B$4,"! другой год",IF(C1250="","! нет категории",IF(K1250="?","! категории нет в списке",IF(D1250="","! нет суммы",IF(NOT(ISNUMBER(D1250)),"! сумма текстом",IF(COUNTIFS($A$6:A1250,A1250,$C$6:C1250,C1250,$D$6:D1250,D1250,$B$6:B1250,B1250)&gt;1,"! возможен дубль","ok")))))))))</f>
        <v/>
      </c>
    </row>
    <row r="1251" spans="1:13" ht="15" customHeight="1">
      <c r="A1251" s="30"/>
      <c r="B1251" s="31"/>
      <c r="C1251" s="32"/>
      <c r="D1251" s="33"/>
      <c r="E1251" s="32"/>
      <c r="F1251" s="32"/>
      <c r="G1251" s="32"/>
      <c r="H1251" s="32"/>
      <c r="I1251" s="31"/>
      <c r="J1251" s="34" t="str">
        <f>IF(ISNUMBER(A1251),INDEX(Настройки!$K$8:$K$19,MONTH(A1251))&amp;" "&amp;YEAR(A1251),"")</f>
        <v/>
      </c>
      <c r="K1251" s="35" t="str">
        <f>IF(C1251="","",IFERROR(INDEX(Категории!$B$5:$B$47,MATCH(C1251,Категории!$A$5:$A$47,0)),"?"))</f>
        <v/>
      </c>
      <c r="L1251" s="34" t="str">
        <f>IF(C1251="","",IFERROR(INDEX(Категории!$C$5:$C$47,MATCH(C1251,Категории!$A$5:$A$47,0)),"?"))</f>
        <v/>
      </c>
      <c r="M1251" s="34" t="str">
        <f>IF(AND(A1251="",B1251="",C1251="",D1251=""),"",IF(A1251="","! нет даты",IF(NOT(ISNUMBER(A1251)),"! дата текстом",IF(YEAR(A1251)&lt;&gt;Настройки!$B$4,"! другой год",IF(C1251="","! нет категории",IF(K1251="?","! категории нет в списке",IF(D1251="","! нет суммы",IF(NOT(ISNUMBER(D1251)),"! сумма текстом",IF(COUNTIFS($A$6:A1251,A1251,$C$6:C1251,C1251,$D$6:D1251,D1251,$B$6:B1251,B1251)&gt;1,"! возможен дубль","ok")))))))))</f>
        <v/>
      </c>
    </row>
    <row r="1252" spans="1:13" ht="15" customHeight="1">
      <c r="A1252" s="30"/>
      <c r="B1252" s="31"/>
      <c r="C1252" s="32"/>
      <c r="D1252" s="33"/>
      <c r="E1252" s="32"/>
      <c r="F1252" s="32"/>
      <c r="G1252" s="32"/>
      <c r="H1252" s="32"/>
      <c r="I1252" s="31"/>
      <c r="J1252" s="34" t="str">
        <f>IF(ISNUMBER(A1252),INDEX(Настройки!$K$8:$K$19,MONTH(A1252))&amp;" "&amp;YEAR(A1252),"")</f>
        <v/>
      </c>
      <c r="K1252" s="35" t="str">
        <f>IF(C1252="","",IFERROR(INDEX(Категории!$B$5:$B$47,MATCH(C1252,Категории!$A$5:$A$47,0)),"?"))</f>
        <v/>
      </c>
      <c r="L1252" s="34" t="str">
        <f>IF(C1252="","",IFERROR(INDEX(Категории!$C$5:$C$47,MATCH(C1252,Категории!$A$5:$A$47,0)),"?"))</f>
        <v/>
      </c>
      <c r="M1252" s="34" t="str">
        <f>IF(AND(A1252="",B1252="",C1252="",D1252=""),"",IF(A1252="","! нет даты",IF(NOT(ISNUMBER(A1252)),"! дата текстом",IF(YEAR(A1252)&lt;&gt;Настройки!$B$4,"! другой год",IF(C1252="","! нет категории",IF(K1252="?","! категории нет в списке",IF(D1252="","! нет суммы",IF(NOT(ISNUMBER(D1252)),"! сумма текстом",IF(COUNTIFS($A$6:A1252,A1252,$C$6:C1252,C1252,$D$6:D1252,D1252,$B$6:B1252,B1252)&gt;1,"! возможен дубль","ok")))))))))</f>
        <v/>
      </c>
    </row>
    <row r="1253" spans="1:13" ht="15" customHeight="1">
      <c r="A1253" s="30"/>
      <c r="B1253" s="31"/>
      <c r="C1253" s="32"/>
      <c r="D1253" s="33"/>
      <c r="E1253" s="32"/>
      <c r="F1253" s="32"/>
      <c r="G1253" s="32"/>
      <c r="H1253" s="32"/>
      <c r="I1253" s="31"/>
      <c r="J1253" s="34" t="str">
        <f>IF(ISNUMBER(A1253),INDEX(Настройки!$K$8:$K$19,MONTH(A1253))&amp;" "&amp;YEAR(A1253),"")</f>
        <v/>
      </c>
      <c r="K1253" s="35" t="str">
        <f>IF(C1253="","",IFERROR(INDEX(Категории!$B$5:$B$47,MATCH(C1253,Категории!$A$5:$A$47,0)),"?"))</f>
        <v/>
      </c>
      <c r="L1253" s="34" t="str">
        <f>IF(C1253="","",IFERROR(INDEX(Категории!$C$5:$C$47,MATCH(C1253,Категории!$A$5:$A$47,0)),"?"))</f>
        <v/>
      </c>
      <c r="M1253" s="34" t="str">
        <f>IF(AND(A1253="",B1253="",C1253="",D1253=""),"",IF(A1253="","! нет даты",IF(NOT(ISNUMBER(A1253)),"! дата текстом",IF(YEAR(A1253)&lt;&gt;Настройки!$B$4,"! другой год",IF(C1253="","! нет категории",IF(K1253="?","! категории нет в списке",IF(D1253="","! нет суммы",IF(NOT(ISNUMBER(D1253)),"! сумма текстом",IF(COUNTIFS($A$6:A1253,A1253,$C$6:C1253,C1253,$D$6:D1253,D1253,$B$6:B1253,B1253)&gt;1,"! возможен дубль","ok")))))))))</f>
        <v/>
      </c>
    </row>
    <row r="1254" spans="1:13" ht="15" customHeight="1">
      <c r="A1254" s="30"/>
      <c r="B1254" s="31"/>
      <c r="C1254" s="32"/>
      <c r="D1254" s="33"/>
      <c r="E1254" s="32"/>
      <c r="F1254" s="32"/>
      <c r="G1254" s="32"/>
      <c r="H1254" s="32"/>
      <c r="I1254" s="31"/>
      <c r="J1254" s="34" t="str">
        <f>IF(ISNUMBER(A1254),INDEX(Настройки!$K$8:$K$19,MONTH(A1254))&amp;" "&amp;YEAR(A1254),"")</f>
        <v/>
      </c>
      <c r="K1254" s="35" t="str">
        <f>IF(C1254="","",IFERROR(INDEX(Категории!$B$5:$B$47,MATCH(C1254,Категории!$A$5:$A$47,0)),"?"))</f>
        <v/>
      </c>
      <c r="L1254" s="34" t="str">
        <f>IF(C1254="","",IFERROR(INDEX(Категории!$C$5:$C$47,MATCH(C1254,Категории!$A$5:$A$47,0)),"?"))</f>
        <v/>
      </c>
      <c r="M1254" s="34" t="str">
        <f>IF(AND(A1254="",B1254="",C1254="",D1254=""),"",IF(A1254="","! нет даты",IF(NOT(ISNUMBER(A1254)),"! дата текстом",IF(YEAR(A1254)&lt;&gt;Настройки!$B$4,"! другой год",IF(C1254="","! нет категории",IF(K1254="?","! категории нет в списке",IF(D1254="","! нет суммы",IF(NOT(ISNUMBER(D1254)),"! сумма текстом",IF(COUNTIFS($A$6:A1254,A1254,$C$6:C1254,C1254,$D$6:D1254,D1254,$B$6:B1254,B1254)&gt;1,"! возможен дубль","ok")))))))))</f>
        <v/>
      </c>
    </row>
    <row r="1255" spans="1:13" ht="15" customHeight="1">
      <c r="A1255" s="30"/>
      <c r="B1255" s="31"/>
      <c r="C1255" s="32"/>
      <c r="D1255" s="33"/>
      <c r="E1255" s="32"/>
      <c r="F1255" s="32"/>
      <c r="G1255" s="32"/>
      <c r="H1255" s="32"/>
      <c r="I1255" s="31"/>
      <c r="J1255" s="34" t="str">
        <f>IF(ISNUMBER(A1255),INDEX(Настройки!$K$8:$K$19,MONTH(A1255))&amp;" "&amp;YEAR(A1255),"")</f>
        <v/>
      </c>
      <c r="K1255" s="35" t="str">
        <f>IF(C1255="","",IFERROR(INDEX(Категории!$B$5:$B$47,MATCH(C1255,Категории!$A$5:$A$47,0)),"?"))</f>
        <v/>
      </c>
      <c r="L1255" s="34" t="str">
        <f>IF(C1255="","",IFERROR(INDEX(Категории!$C$5:$C$47,MATCH(C1255,Категории!$A$5:$A$47,0)),"?"))</f>
        <v/>
      </c>
      <c r="M1255" s="34" t="str">
        <f>IF(AND(A1255="",B1255="",C1255="",D1255=""),"",IF(A1255="","! нет даты",IF(NOT(ISNUMBER(A1255)),"! дата текстом",IF(YEAR(A1255)&lt;&gt;Настройки!$B$4,"! другой год",IF(C1255="","! нет категории",IF(K1255="?","! категории нет в списке",IF(D1255="","! нет суммы",IF(NOT(ISNUMBER(D1255)),"! сумма текстом",IF(COUNTIFS($A$6:A1255,A1255,$C$6:C1255,C1255,$D$6:D1255,D1255,$B$6:B1255,B1255)&gt;1,"! возможен дубль","ok")))))))))</f>
        <v/>
      </c>
    </row>
    <row r="1256" spans="1:13" ht="15" customHeight="1">
      <c r="A1256" s="30"/>
      <c r="B1256" s="31"/>
      <c r="C1256" s="32"/>
      <c r="D1256" s="33"/>
      <c r="E1256" s="32"/>
      <c r="F1256" s="32"/>
      <c r="G1256" s="32"/>
      <c r="H1256" s="32"/>
      <c r="I1256" s="31"/>
      <c r="J1256" s="34" t="str">
        <f>IF(ISNUMBER(A1256),INDEX(Настройки!$K$8:$K$19,MONTH(A1256))&amp;" "&amp;YEAR(A1256),"")</f>
        <v/>
      </c>
      <c r="K1256" s="35" t="str">
        <f>IF(C1256="","",IFERROR(INDEX(Категории!$B$5:$B$47,MATCH(C1256,Категории!$A$5:$A$47,0)),"?"))</f>
        <v/>
      </c>
      <c r="L1256" s="34" t="str">
        <f>IF(C1256="","",IFERROR(INDEX(Категории!$C$5:$C$47,MATCH(C1256,Категории!$A$5:$A$47,0)),"?"))</f>
        <v/>
      </c>
      <c r="M1256" s="34" t="str">
        <f>IF(AND(A1256="",B1256="",C1256="",D1256=""),"",IF(A1256="","! нет даты",IF(NOT(ISNUMBER(A1256)),"! дата текстом",IF(YEAR(A1256)&lt;&gt;Настройки!$B$4,"! другой год",IF(C1256="","! нет категории",IF(K1256="?","! категории нет в списке",IF(D1256="","! нет суммы",IF(NOT(ISNUMBER(D1256)),"! сумма текстом",IF(COUNTIFS($A$6:A1256,A1256,$C$6:C1256,C1256,$D$6:D1256,D1256,$B$6:B1256,B1256)&gt;1,"! возможен дубль","ok")))))))))</f>
        <v/>
      </c>
    </row>
    <row r="1257" spans="1:13" ht="15" customHeight="1">
      <c r="A1257" s="30"/>
      <c r="B1257" s="31"/>
      <c r="C1257" s="32"/>
      <c r="D1257" s="33"/>
      <c r="E1257" s="32"/>
      <c r="F1257" s="32"/>
      <c r="G1257" s="32"/>
      <c r="H1257" s="32"/>
      <c r="I1257" s="31"/>
      <c r="J1257" s="34" t="str">
        <f>IF(ISNUMBER(A1257),INDEX(Настройки!$K$8:$K$19,MONTH(A1257))&amp;" "&amp;YEAR(A1257),"")</f>
        <v/>
      </c>
      <c r="K1257" s="35" t="str">
        <f>IF(C1257="","",IFERROR(INDEX(Категории!$B$5:$B$47,MATCH(C1257,Категории!$A$5:$A$47,0)),"?"))</f>
        <v/>
      </c>
      <c r="L1257" s="34" t="str">
        <f>IF(C1257="","",IFERROR(INDEX(Категории!$C$5:$C$47,MATCH(C1257,Категории!$A$5:$A$47,0)),"?"))</f>
        <v/>
      </c>
      <c r="M1257" s="34" t="str">
        <f>IF(AND(A1257="",B1257="",C1257="",D1257=""),"",IF(A1257="","! нет даты",IF(NOT(ISNUMBER(A1257)),"! дата текстом",IF(YEAR(A1257)&lt;&gt;Настройки!$B$4,"! другой год",IF(C1257="","! нет категории",IF(K1257="?","! категории нет в списке",IF(D1257="","! нет суммы",IF(NOT(ISNUMBER(D1257)),"! сумма текстом",IF(COUNTIFS($A$6:A1257,A1257,$C$6:C1257,C1257,$D$6:D1257,D1257,$B$6:B1257,B1257)&gt;1,"! возможен дубль","ok")))))))))</f>
        <v/>
      </c>
    </row>
    <row r="1258" spans="1:13" ht="15" customHeight="1">
      <c r="A1258" s="30"/>
      <c r="B1258" s="31"/>
      <c r="C1258" s="32"/>
      <c r="D1258" s="33"/>
      <c r="E1258" s="32"/>
      <c r="F1258" s="32"/>
      <c r="G1258" s="32"/>
      <c r="H1258" s="32"/>
      <c r="I1258" s="31"/>
      <c r="J1258" s="34" t="str">
        <f>IF(ISNUMBER(A1258),INDEX(Настройки!$K$8:$K$19,MONTH(A1258))&amp;" "&amp;YEAR(A1258),"")</f>
        <v/>
      </c>
      <c r="K1258" s="35" t="str">
        <f>IF(C1258="","",IFERROR(INDEX(Категории!$B$5:$B$47,MATCH(C1258,Категории!$A$5:$A$47,0)),"?"))</f>
        <v/>
      </c>
      <c r="L1258" s="34" t="str">
        <f>IF(C1258="","",IFERROR(INDEX(Категории!$C$5:$C$47,MATCH(C1258,Категории!$A$5:$A$47,0)),"?"))</f>
        <v/>
      </c>
      <c r="M1258" s="34" t="str">
        <f>IF(AND(A1258="",B1258="",C1258="",D1258=""),"",IF(A1258="","! нет даты",IF(NOT(ISNUMBER(A1258)),"! дата текстом",IF(YEAR(A1258)&lt;&gt;Настройки!$B$4,"! другой год",IF(C1258="","! нет категории",IF(K1258="?","! категории нет в списке",IF(D1258="","! нет суммы",IF(NOT(ISNUMBER(D1258)),"! сумма текстом",IF(COUNTIFS($A$6:A1258,A1258,$C$6:C1258,C1258,$D$6:D1258,D1258,$B$6:B1258,B1258)&gt;1,"! возможен дубль","ok")))))))))</f>
        <v/>
      </c>
    </row>
    <row r="1259" spans="1:13" ht="15" customHeight="1">
      <c r="A1259" s="30"/>
      <c r="B1259" s="31"/>
      <c r="C1259" s="32"/>
      <c r="D1259" s="33"/>
      <c r="E1259" s="32"/>
      <c r="F1259" s="32"/>
      <c r="G1259" s="32"/>
      <c r="H1259" s="32"/>
      <c r="I1259" s="31"/>
      <c r="J1259" s="34" t="str">
        <f>IF(ISNUMBER(A1259),INDEX(Настройки!$K$8:$K$19,MONTH(A1259))&amp;" "&amp;YEAR(A1259),"")</f>
        <v/>
      </c>
      <c r="K1259" s="35" t="str">
        <f>IF(C1259="","",IFERROR(INDEX(Категории!$B$5:$B$47,MATCH(C1259,Категории!$A$5:$A$47,0)),"?"))</f>
        <v/>
      </c>
      <c r="L1259" s="34" t="str">
        <f>IF(C1259="","",IFERROR(INDEX(Категории!$C$5:$C$47,MATCH(C1259,Категории!$A$5:$A$47,0)),"?"))</f>
        <v/>
      </c>
      <c r="M1259" s="34" t="str">
        <f>IF(AND(A1259="",B1259="",C1259="",D1259=""),"",IF(A1259="","! нет даты",IF(NOT(ISNUMBER(A1259)),"! дата текстом",IF(YEAR(A1259)&lt;&gt;Настройки!$B$4,"! другой год",IF(C1259="","! нет категории",IF(K1259="?","! категории нет в списке",IF(D1259="","! нет суммы",IF(NOT(ISNUMBER(D1259)),"! сумма текстом",IF(COUNTIFS($A$6:A1259,A1259,$C$6:C1259,C1259,$D$6:D1259,D1259,$B$6:B1259,B1259)&gt;1,"! возможен дубль","ok")))))))))</f>
        <v/>
      </c>
    </row>
    <row r="1260" spans="1:13" ht="15" customHeight="1">
      <c r="A1260" s="30"/>
      <c r="B1260" s="31"/>
      <c r="C1260" s="32"/>
      <c r="D1260" s="33"/>
      <c r="E1260" s="32"/>
      <c r="F1260" s="32"/>
      <c r="G1260" s="32"/>
      <c r="H1260" s="32"/>
      <c r="I1260" s="31"/>
      <c r="J1260" s="34" t="str">
        <f>IF(ISNUMBER(A1260),INDEX(Настройки!$K$8:$K$19,MONTH(A1260))&amp;" "&amp;YEAR(A1260),"")</f>
        <v/>
      </c>
      <c r="K1260" s="35" t="str">
        <f>IF(C1260="","",IFERROR(INDEX(Категории!$B$5:$B$47,MATCH(C1260,Категории!$A$5:$A$47,0)),"?"))</f>
        <v/>
      </c>
      <c r="L1260" s="34" t="str">
        <f>IF(C1260="","",IFERROR(INDEX(Категории!$C$5:$C$47,MATCH(C1260,Категории!$A$5:$A$47,0)),"?"))</f>
        <v/>
      </c>
      <c r="M1260" s="34" t="str">
        <f>IF(AND(A1260="",B1260="",C1260="",D1260=""),"",IF(A1260="","! нет даты",IF(NOT(ISNUMBER(A1260)),"! дата текстом",IF(YEAR(A1260)&lt;&gt;Настройки!$B$4,"! другой год",IF(C1260="","! нет категории",IF(K1260="?","! категории нет в списке",IF(D1260="","! нет суммы",IF(NOT(ISNUMBER(D1260)),"! сумма текстом",IF(COUNTIFS($A$6:A1260,A1260,$C$6:C1260,C1260,$D$6:D1260,D1260,$B$6:B1260,B1260)&gt;1,"! возможен дубль","ok")))))))))</f>
        <v/>
      </c>
    </row>
    <row r="1261" spans="1:13" ht="15" customHeight="1">
      <c r="A1261" s="30"/>
      <c r="B1261" s="31"/>
      <c r="C1261" s="32"/>
      <c r="D1261" s="33"/>
      <c r="E1261" s="32"/>
      <c r="F1261" s="32"/>
      <c r="G1261" s="32"/>
      <c r="H1261" s="32"/>
      <c r="I1261" s="31"/>
      <c r="J1261" s="34" t="str">
        <f>IF(ISNUMBER(A1261),INDEX(Настройки!$K$8:$K$19,MONTH(A1261))&amp;" "&amp;YEAR(A1261),"")</f>
        <v/>
      </c>
      <c r="K1261" s="35" t="str">
        <f>IF(C1261="","",IFERROR(INDEX(Категории!$B$5:$B$47,MATCH(C1261,Категории!$A$5:$A$47,0)),"?"))</f>
        <v/>
      </c>
      <c r="L1261" s="34" t="str">
        <f>IF(C1261="","",IFERROR(INDEX(Категории!$C$5:$C$47,MATCH(C1261,Категории!$A$5:$A$47,0)),"?"))</f>
        <v/>
      </c>
      <c r="M1261" s="34" t="str">
        <f>IF(AND(A1261="",B1261="",C1261="",D1261=""),"",IF(A1261="","! нет даты",IF(NOT(ISNUMBER(A1261)),"! дата текстом",IF(YEAR(A1261)&lt;&gt;Настройки!$B$4,"! другой год",IF(C1261="","! нет категории",IF(K1261="?","! категории нет в списке",IF(D1261="","! нет суммы",IF(NOT(ISNUMBER(D1261)),"! сумма текстом",IF(COUNTIFS($A$6:A1261,A1261,$C$6:C1261,C1261,$D$6:D1261,D1261,$B$6:B1261,B1261)&gt;1,"! возможен дубль","ok")))))))))</f>
        <v/>
      </c>
    </row>
    <row r="1262" spans="1:13" ht="15" customHeight="1">
      <c r="A1262" s="30"/>
      <c r="B1262" s="31"/>
      <c r="C1262" s="32"/>
      <c r="D1262" s="33"/>
      <c r="E1262" s="32"/>
      <c r="F1262" s="32"/>
      <c r="G1262" s="32"/>
      <c r="H1262" s="32"/>
      <c r="I1262" s="31"/>
      <c r="J1262" s="34" t="str">
        <f>IF(ISNUMBER(A1262),INDEX(Настройки!$K$8:$K$19,MONTH(A1262))&amp;" "&amp;YEAR(A1262),"")</f>
        <v/>
      </c>
      <c r="K1262" s="35" t="str">
        <f>IF(C1262="","",IFERROR(INDEX(Категории!$B$5:$B$47,MATCH(C1262,Категории!$A$5:$A$47,0)),"?"))</f>
        <v/>
      </c>
      <c r="L1262" s="34" t="str">
        <f>IF(C1262="","",IFERROR(INDEX(Категории!$C$5:$C$47,MATCH(C1262,Категории!$A$5:$A$47,0)),"?"))</f>
        <v/>
      </c>
      <c r="M1262" s="34" t="str">
        <f>IF(AND(A1262="",B1262="",C1262="",D1262=""),"",IF(A1262="","! нет даты",IF(NOT(ISNUMBER(A1262)),"! дата текстом",IF(YEAR(A1262)&lt;&gt;Настройки!$B$4,"! другой год",IF(C1262="","! нет категории",IF(K1262="?","! категории нет в списке",IF(D1262="","! нет суммы",IF(NOT(ISNUMBER(D1262)),"! сумма текстом",IF(COUNTIFS($A$6:A1262,A1262,$C$6:C1262,C1262,$D$6:D1262,D1262,$B$6:B1262,B1262)&gt;1,"! возможен дубль","ok")))))))))</f>
        <v/>
      </c>
    </row>
    <row r="1263" spans="1:13" ht="15" customHeight="1">
      <c r="A1263" s="30"/>
      <c r="B1263" s="31"/>
      <c r="C1263" s="32"/>
      <c r="D1263" s="33"/>
      <c r="E1263" s="32"/>
      <c r="F1263" s="32"/>
      <c r="G1263" s="32"/>
      <c r="H1263" s="32"/>
      <c r="I1263" s="31"/>
      <c r="J1263" s="34" t="str">
        <f>IF(ISNUMBER(A1263),INDEX(Настройки!$K$8:$K$19,MONTH(A1263))&amp;" "&amp;YEAR(A1263),"")</f>
        <v/>
      </c>
      <c r="K1263" s="35" t="str">
        <f>IF(C1263="","",IFERROR(INDEX(Категории!$B$5:$B$47,MATCH(C1263,Категории!$A$5:$A$47,0)),"?"))</f>
        <v/>
      </c>
      <c r="L1263" s="34" t="str">
        <f>IF(C1263="","",IFERROR(INDEX(Категории!$C$5:$C$47,MATCH(C1263,Категории!$A$5:$A$47,0)),"?"))</f>
        <v/>
      </c>
      <c r="M1263" s="34" t="str">
        <f>IF(AND(A1263="",B1263="",C1263="",D1263=""),"",IF(A1263="","! нет даты",IF(NOT(ISNUMBER(A1263)),"! дата текстом",IF(YEAR(A1263)&lt;&gt;Настройки!$B$4,"! другой год",IF(C1263="","! нет категории",IF(K1263="?","! категории нет в списке",IF(D1263="","! нет суммы",IF(NOT(ISNUMBER(D1263)),"! сумма текстом",IF(COUNTIFS($A$6:A1263,A1263,$C$6:C1263,C1263,$D$6:D1263,D1263,$B$6:B1263,B1263)&gt;1,"! возможен дубль","ok")))))))))</f>
        <v/>
      </c>
    </row>
    <row r="1264" spans="1:13" ht="15" customHeight="1">
      <c r="A1264" s="30"/>
      <c r="B1264" s="31"/>
      <c r="C1264" s="32"/>
      <c r="D1264" s="33"/>
      <c r="E1264" s="32"/>
      <c r="F1264" s="32"/>
      <c r="G1264" s="32"/>
      <c r="H1264" s="32"/>
      <c r="I1264" s="31"/>
      <c r="J1264" s="34" t="str">
        <f>IF(ISNUMBER(A1264),INDEX(Настройки!$K$8:$K$19,MONTH(A1264))&amp;" "&amp;YEAR(A1264),"")</f>
        <v/>
      </c>
      <c r="K1264" s="35" t="str">
        <f>IF(C1264="","",IFERROR(INDEX(Категории!$B$5:$B$47,MATCH(C1264,Категории!$A$5:$A$47,0)),"?"))</f>
        <v/>
      </c>
      <c r="L1264" s="34" t="str">
        <f>IF(C1264="","",IFERROR(INDEX(Категории!$C$5:$C$47,MATCH(C1264,Категории!$A$5:$A$47,0)),"?"))</f>
        <v/>
      </c>
      <c r="M1264" s="34" t="str">
        <f>IF(AND(A1264="",B1264="",C1264="",D1264=""),"",IF(A1264="","! нет даты",IF(NOT(ISNUMBER(A1264)),"! дата текстом",IF(YEAR(A1264)&lt;&gt;Настройки!$B$4,"! другой год",IF(C1264="","! нет категории",IF(K1264="?","! категории нет в списке",IF(D1264="","! нет суммы",IF(NOT(ISNUMBER(D1264)),"! сумма текстом",IF(COUNTIFS($A$6:A1264,A1264,$C$6:C1264,C1264,$D$6:D1264,D1264,$B$6:B1264,B1264)&gt;1,"! возможен дубль","ok")))))))))</f>
        <v/>
      </c>
    </row>
    <row r="1265" spans="1:13" ht="15" customHeight="1">
      <c r="A1265" s="30"/>
      <c r="B1265" s="31"/>
      <c r="C1265" s="32"/>
      <c r="D1265" s="33"/>
      <c r="E1265" s="32"/>
      <c r="F1265" s="32"/>
      <c r="G1265" s="32"/>
      <c r="H1265" s="32"/>
      <c r="I1265" s="31"/>
      <c r="J1265" s="34" t="str">
        <f>IF(ISNUMBER(A1265),INDEX(Настройки!$K$8:$K$19,MONTH(A1265))&amp;" "&amp;YEAR(A1265),"")</f>
        <v/>
      </c>
      <c r="K1265" s="35" t="str">
        <f>IF(C1265="","",IFERROR(INDEX(Категории!$B$5:$B$47,MATCH(C1265,Категории!$A$5:$A$47,0)),"?"))</f>
        <v/>
      </c>
      <c r="L1265" s="34" t="str">
        <f>IF(C1265="","",IFERROR(INDEX(Категории!$C$5:$C$47,MATCH(C1265,Категории!$A$5:$A$47,0)),"?"))</f>
        <v/>
      </c>
      <c r="M1265" s="34" t="str">
        <f>IF(AND(A1265="",B1265="",C1265="",D1265=""),"",IF(A1265="","! нет даты",IF(NOT(ISNUMBER(A1265)),"! дата текстом",IF(YEAR(A1265)&lt;&gt;Настройки!$B$4,"! другой год",IF(C1265="","! нет категории",IF(K1265="?","! категории нет в списке",IF(D1265="","! нет суммы",IF(NOT(ISNUMBER(D1265)),"! сумма текстом",IF(COUNTIFS($A$6:A1265,A1265,$C$6:C1265,C1265,$D$6:D1265,D1265,$B$6:B1265,B1265)&gt;1,"! возможен дубль","ok")))))))))</f>
        <v/>
      </c>
    </row>
    <row r="1266" spans="1:13" ht="15" customHeight="1">
      <c r="A1266" s="30"/>
      <c r="B1266" s="31"/>
      <c r="C1266" s="32"/>
      <c r="D1266" s="33"/>
      <c r="E1266" s="32"/>
      <c r="F1266" s="32"/>
      <c r="G1266" s="32"/>
      <c r="H1266" s="32"/>
      <c r="I1266" s="31"/>
      <c r="J1266" s="34" t="str">
        <f>IF(ISNUMBER(A1266),INDEX(Настройки!$K$8:$K$19,MONTH(A1266))&amp;" "&amp;YEAR(A1266),"")</f>
        <v/>
      </c>
      <c r="K1266" s="35" t="str">
        <f>IF(C1266="","",IFERROR(INDEX(Категории!$B$5:$B$47,MATCH(C1266,Категории!$A$5:$A$47,0)),"?"))</f>
        <v/>
      </c>
      <c r="L1266" s="34" t="str">
        <f>IF(C1266="","",IFERROR(INDEX(Категории!$C$5:$C$47,MATCH(C1266,Категории!$A$5:$A$47,0)),"?"))</f>
        <v/>
      </c>
      <c r="M1266" s="34" t="str">
        <f>IF(AND(A1266="",B1266="",C1266="",D1266=""),"",IF(A1266="","! нет даты",IF(NOT(ISNUMBER(A1266)),"! дата текстом",IF(YEAR(A1266)&lt;&gt;Настройки!$B$4,"! другой год",IF(C1266="","! нет категории",IF(K1266="?","! категории нет в списке",IF(D1266="","! нет суммы",IF(NOT(ISNUMBER(D1266)),"! сумма текстом",IF(COUNTIFS($A$6:A1266,A1266,$C$6:C1266,C1266,$D$6:D1266,D1266,$B$6:B1266,B1266)&gt;1,"! возможен дубль","ok")))))))))</f>
        <v/>
      </c>
    </row>
    <row r="1267" spans="1:13" ht="15" customHeight="1">
      <c r="A1267" s="30"/>
      <c r="B1267" s="31"/>
      <c r="C1267" s="32"/>
      <c r="D1267" s="33"/>
      <c r="E1267" s="32"/>
      <c r="F1267" s="32"/>
      <c r="G1267" s="32"/>
      <c r="H1267" s="32"/>
      <c r="I1267" s="31"/>
      <c r="J1267" s="34" t="str">
        <f>IF(ISNUMBER(A1267),INDEX(Настройки!$K$8:$K$19,MONTH(A1267))&amp;" "&amp;YEAR(A1267),"")</f>
        <v/>
      </c>
      <c r="K1267" s="35" t="str">
        <f>IF(C1267="","",IFERROR(INDEX(Категории!$B$5:$B$47,MATCH(C1267,Категории!$A$5:$A$47,0)),"?"))</f>
        <v/>
      </c>
      <c r="L1267" s="34" t="str">
        <f>IF(C1267="","",IFERROR(INDEX(Категории!$C$5:$C$47,MATCH(C1267,Категории!$A$5:$A$47,0)),"?"))</f>
        <v/>
      </c>
      <c r="M1267" s="34" t="str">
        <f>IF(AND(A1267="",B1267="",C1267="",D1267=""),"",IF(A1267="","! нет даты",IF(NOT(ISNUMBER(A1267)),"! дата текстом",IF(YEAR(A1267)&lt;&gt;Настройки!$B$4,"! другой год",IF(C1267="","! нет категории",IF(K1267="?","! категории нет в списке",IF(D1267="","! нет суммы",IF(NOT(ISNUMBER(D1267)),"! сумма текстом",IF(COUNTIFS($A$6:A1267,A1267,$C$6:C1267,C1267,$D$6:D1267,D1267,$B$6:B1267,B1267)&gt;1,"! возможен дубль","ok")))))))))</f>
        <v/>
      </c>
    </row>
    <row r="1268" spans="1:13" ht="15" customHeight="1">
      <c r="A1268" s="30"/>
      <c r="B1268" s="31"/>
      <c r="C1268" s="32"/>
      <c r="D1268" s="33"/>
      <c r="E1268" s="32"/>
      <c r="F1268" s="32"/>
      <c r="G1268" s="32"/>
      <c r="H1268" s="32"/>
      <c r="I1268" s="31"/>
      <c r="J1268" s="34" t="str">
        <f>IF(ISNUMBER(A1268),INDEX(Настройки!$K$8:$K$19,MONTH(A1268))&amp;" "&amp;YEAR(A1268),"")</f>
        <v/>
      </c>
      <c r="K1268" s="35" t="str">
        <f>IF(C1268="","",IFERROR(INDEX(Категории!$B$5:$B$47,MATCH(C1268,Категории!$A$5:$A$47,0)),"?"))</f>
        <v/>
      </c>
      <c r="L1268" s="34" t="str">
        <f>IF(C1268="","",IFERROR(INDEX(Категории!$C$5:$C$47,MATCH(C1268,Категории!$A$5:$A$47,0)),"?"))</f>
        <v/>
      </c>
      <c r="M1268" s="34" t="str">
        <f>IF(AND(A1268="",B1268="",C1268="",D1268=""),"",IF(A1268="","! нет даты",IF(NOT(ISNUMBER(A1268)),"! дата текстом",IF(YEAR(A1268)&lt;&gt;Настройки!$B$4,"! другой год",IF(C1268="","! нет категории",IF(K1268="?","! категории нет в списке",IF(D1268="","! нет суммы",IF(NOT(ISNUMBER(D1268)),"! сумма текстом",IF(COUNTIFS($A$6:A1268,A1268,$C$6:C1268,C1268,$D$6:D1268,D1268,$B$6:B1268,B1268)&gt;1,"! возможен дубль","ok")))))))))</f>
        <v/>
      </c>
    </row>
    <row r="1269" spans="1:13" ht="15" customHeight="1">
      <c r="A1269" s="30"/>
      <c r="B1269" s="31"/>
      <c r="C1269" s="32"/>
      <c r="D1269" s="33"/>
      <c r="E1269" s="32"/>
      <c r="F1269" s="32"/>
      <c r="G1269" s="32"/>
      <c r="H1269" s="32"/>
      <c r="I1269" s="31"/>
      <c r="J1269" s="34" t="str">
        <f>IF(ISNUMBER(A1269),INDEX(Настройки!$K$8:$K$19,MONTH(A1269))&amp;" "&amp;YEAR(A1269),"")</f>
        <v/>
      </c>
      <c r="K1269" s="35" t="str">
        <f>IF(C1269="","",IFERROR(INDEX(Категории!$B$5:$B$47,MATCH(C1269,Категории!$A$5:$A$47,0)),"?"))</f>
        <v/>
      </c>
      <c r="L1269" s="34" t="str">
        <f>IF(C1269="","",IFERROR(INDEX(Категории!$C$5:$C$47,MATCH(C1269,Категории!$A$5:$A$47,0)),"?"))</f>
        <v/>
      </c>
      <c r="M1269" s="34" t="str">
        <f>IF(AND(A1269="",B1269="",C1269="",D1269=""),"",IF(A1269="","! нет даты",IF(NOT(ISNUMBER(A1269)),"! дата текстом",IF(YEAR(A1269)&lt;&gt;Настройки!$B$4,"! другой год",IF(C1269="","! нет категории",IF(K1269="?","! категории нет в списке",IF(D1269="","! нет суммы",IF(NOT(ISNUMBER(D1269)),"! сумма текстом",IF(COUNTIFS($A$6:A1269,A1269,$C$6:C1269,C1269,$D$6:D1269,D1269,$B$6:B1269,B1269)&gt;1,"! возможен дубль","ok")))))))))</f>
        <v/>
      </c>
    </row>
    <row r="1270" spans="1:13" ht="15" customHeight="1">
      <c r="A1270" s="30"/>
      <c r="B1270" s="31"/>
      <c r="C1270" s="32"/>
      <c r="D1270" s="33"/>
      <c r="E1270" s="32"/>
      <c r="F1270" s="32"/>
      <c r="G1270" s="32"/>
      <c r="H1270" s="32"/>
      <c r="I1270" s="31"/>
      <c r="J1270" s="34" t="str">
        <f>IF(ISNUMBER(A1270),INDEX(Настройки!$K$8:$K$19,MONTH(A1270))&amp;" "&amp;YEAR(A1270),"")</f>
        <v/>
      </c>
      <c r="K1270" s="35" t="str">
        <f>IF(C1270="","",IFERROR(INDEX(Категории!$B$5:$B$47,MATCH(C1270,Категории!$A$5:$A$47,0)),"?"))</f>
        <v/>
      </c>
      <c r="L1270" s="34" t="str">
        <f>IF(C1270="","",IFERROR(INDEX(Категории!$C$5:$C$47,MATCH(C1270,Категории!$A$5:$A$47,0)),"?"))</f>
        <v/>
      </c>
      <c r="M1270" s="34" t="str">
        <f>IF(AND(A1270="",B1270="",C1270="",D1270=""),"",IF(A1270="","! нет даты",IF(NOT(ISNUMBER(A1270)),"! дата текстом",IF(YEAR(A1270)&lt;&gt;Настройки!$B$4,"! другой год",IF(C1270="","! нет категории",IF(K1270="?","! категории нет в списке",IF(D1270="","! нет суммы",IF(NOT(ISNUMBER(D1270)),"! сумма текстом",IF(COUNTIFS($A$6:A1270,A1270,$C$6:C1270,C1270,$D$6:D1270,D1270,$B$6:B1270,B1270)&gt;1,"! возможен дубль","ok")))))))))</f>
        <v/>
      </c>
    </row>
    <row r="1271" spans="1:13" ht="15" customHeight="1">
      <c r="A1271" s="30"/>
      <c r="B1271" s="31"/>
      <c r="C1271" s="32"/>
      <c r="D1271" s="33"/>
      <c r="E1271" s="32"/>
      <c r="F1271" s="32"/>
      <c r="G1271" s="32"/>
      <c r="H1271" s="32"/>
      <c r="I1271" s="31"/>
      <c r="J1271" s="34" t="str">
        <f>IF(ISNUMBER(A1271),INDEX(Настройки!$K$8:$K$19,MONTH(A1271))&amp;" "&amp;YEAR(A1271),"")</f>
        <v/>
      </c>
      <c r="K1271" s="35" t="str">
        <f>IF(C1271="","",IFERROR(INDEX(Категории!$B$5:$B$47,MATCH(C1271,Категории!$A$5:$A$47,0)),"?"))</f>
        <v/>
      </c>
      <c r="L1271" s="34" t="str">
        <f>IF(C1271="","",IFERROR(INDEX(Категории!$C$5:$C$47,MATCH(C1271,Категории!$A$5:$A$47,0)),"?"))</f>
        <v/>
      </c>
      <c r="M1271" s="34" t="str">
        <f>IF(AND(A1271="",B1271="",C1271="",D1271=""),"",IF(A1271="","! нет даты",IF(NOT(ISNUMBER(A1271)),"! дата текстом",IF(YEAR(A1271)&lt;&gt;Настройки!$B$4,"! другой год",IF(C1271="","! нет категории",IF(K1271="?","! категории нет в списке",IF(D1271="","! нет суммы",IF(NOT(ISNUMBER(D1271)),"! сумма текстом",IF(COUNTIFS($A$6:A1271,A1271,$C$6:C1271,C1271,$D$6:D1271,D1271,$B$6:B1271,B1271)&gt;1,"! возможен дубль","ok")))))))))</f>
        <v/>
      </c>
    </row>
    <row r="1272" spans="1:13" ht="15" customHeight="1">
      <c r="A1272" s="30"/>
      <c r="B1272" s="31"/>
      <c r="C1272" s="32"/>
      <c r="D1272" s="33"/>
      <c r="E1272" s="32"/>
      <c r="F1272" s="32"/>
      <c r="G1272" s="32"/>
      <c r="H1272" s="32"/>
      <c r="I1272" s="31"/>
      <c r="J1272" s="34" t="str">
        <f>IF(ISNUMBER(A1272),INDEX(Настройки!$K$8:$K$19,MONTH(A1272))&amp;" "&amp;YEAR(A1272),"")</f>
        <v/>
      </c>
      <c r="K1272" s="35" t="str">
        <f>IF(C1272="","",IFERROR(INDEX(Категории!$B$5:$B$47,MATCH(C1272,Категории!$A$5:$A$47,0)),"?"))</f>
        <v/>
      </c>
      <c r="L1272" s="34" t="str">
        <f>IF(C1272="","",IFERROR(INDEX(Категории!$C$5:$C$47,MATCH(C1272,Категории!$A$5:$A$47,0)),"?"))</f>
        <v/>
      </c>
      <c r="M1272" s="34" t="str">
        <f>IF(AND(A1272="",B1272="",C1272="",D1272=""),"",IF(A1272="","! нет даты",IF(NOT(ISNUMBER(A1272)),"! дата текстом",IF(YEAR(A1272)&lt;&gt;Настройки!$B$4,"! другой год",IF(C1272="","! нет категории",IF(K1272="?","! категории нет в списке",IF(D1272="","! нет суммы",IF(NOT(ISNUMBER(D1272)),"! сумма текстом",IF(COUNTIFS($A$6:A1272,A1272,$C$6:C1272,C1272,$D$6:D1272,D1272,$B$6:B1272,B1272)&gt;1,"! возможен дубль","ok")))))))))</f>
        <v/>
      </c>
    </row>
    <row r="1273" spans="1:13" ht="15" customHeight="1">
      <c r="A1273" s="30"/>
      <c r="B1273" s="31"/>
      <c r="C1273" s="32"/>
      <c r="D1273" s="33"/>
      <c r="E1273" s="32"/>
      <c r="F1273" s="32"/>
      <c r="G1273" s="32"/>
      <c r="H1273" s="32"/>
      <c r="I1273" s="31"/>
      <c r="J1273" s="34" t="str">
        <f>IF(ISNUMBER(A1273),INDEX(Настройки!$K$8:$K$19,MONTH(A1273))&amp;" "&amp;YEAR(A1273),"")</f>
        <v/>
      </c>
      <c r="K1273" s="35" t="str">
        <f>IF(C1273="","",IFERROR(INDEX(Категории!$B$5:$B$47,MATCH(C1273,Категории!$A$5:$A$47,0)),"?"))</f>
        <v/>
      </c>
      <c r="L1273" s="34" t="str">
        <f>IF(C1273="","",IFERROR(INDEX(Категории!$C$5:$C$47,MATCH(C1273,Категории!$A$5:$A$47,0)),"?"))</f>
        <v/>
      </c>
      <c r="M1273" s="34" t="str">
        <f>IF(AND(A1273="",B1273="",C1273="",D1273=""),"",IF(A1273="","! нет даты",IF(NOT(ISNUMBER(A1273)),"! дата текстом",IF(YEAR(A1273)&lt;&gt;Настройки!$B$4,"! другой год",IF(C1273="","! нет категории",IF(K1273="?","! категории нет в списке",IF(D1273="","! нет суммы",IF(NOT(ISNUMBER(D1273)),"! сумма текстом",IF(COUNTIFS($A$6:A1273,A1273,$C$6:C1273,C1273,$D$6:D1273,D1273,$B$6:B1273,B1273)&gt;1,"! возможен дубль","ok")))))))))</f>
        <v/>
      </c>
    </row>
    <row r="1274" spans="1:13" ht="15" customHeight="1">
      <c r="A1274" s="30"/>
      <c r="B1274" s="31"/>
      <c r="C1274" s="32"/>
      <c r="D1274" s="33"/>
      <c r="E1274" s="32"/>
      <c r="F1274" s="32"/>
      <c r="G1274" s="32"/>
      <c r="H1274" s="32"/>
      <c r="I1274" s="31"/>
      <c r="J1274" s="34" t="str">
        <f>IF(ISNUMBER(A1274),INDEX(Настройки!$K$8:$K$19,MONTH(A1274))&amp;" "&amp;YEAR(A1274),"")</f>
        <v/>
      </c>
      <c r="K1274" s="35" t="str">
        <f>IF(C1274="","",IFERROR(INDEX(Категории!$B$5:$B$47,MATCH(C1274,Категории!$A$5:$A$47,0)),"?"))</f>
        <v/>
      </c>
      <c r="L1274" s="34" t="str">
        <f>IF(C1274="","",IFERROR(INDEX(Категории!$C$5:$C$47,MATCH(C1274,Категории!$A$5:$A$47,0)),"?"))</f>
        <v/>
      </c>
      <c r="M1274" s="34" t="str">
        <f>IF(AND(A1274="",B1274="",C1274="",D1274=""),"",IF(A1274="","! нет даты",IF(NOT(ISNUMBER(A1274)),"! дата текстом",IF(YEAR(A1274)&lt;&gt;Настройки!$B$4,"! другой год",IF(C1274="","! нет категории",IF(K1274="?","! категории нет в списке",IF(D1274="","! нет суммы",IF(NOT(ISNUMBER(D1274)),"! сумма текстом",IF(COUNTIFS($A$6:A1274,A1274,$C$6:C1274,C1274,$D$6:D1274,D1274,$B$6:B1274,B1274)&gt;1,"! возможен дубль","ok")))))))))</f>
        <v/>
      </c>
    </row>
    <row r="1275" spans="1:13" ht="15" customHeight="1">
      <c r="A1275" s="30"/>
      <c r="B1275" s="31"/>
      <c r="C1275" s="32"/>
      <c r="D1275" s="33"/>
      <c r="E1275" s="32"/>
      <c r="F1275" s="32"/>
      <c r="G1275" s="32"/>
      <c r="H1275" s="32"/>
      <c r="I1275" s="31"/>
      <c r="J1275" s="34" t="str">
        <f>IF(ISNUMBER(A1275),INDEX(Настройки!$K$8:$K$19,MONTH(A1275))&amp;" "&amp;YEAR(A1275),"")</f>
        <v/>
      </c>
      <c r="K1275" s="35" t="str">
        <f>IF(C1275="","",IFERROR(INDEX(Категории!$B$5:$B$47,MATCH(C1275,Категории!$A$5:$A$47,0)),"?"))</f>
        <v/>
      </c>
      <c r="L1275" s="34" t="str">
        <f>IF(C1275="","",IFERROR(INDEX(Категории!$C$5:$C$47,MATCH(C1275,Категории!$A$5:$A$47,0)),"?"))</f>
        <v/>
      </c>
      <c r="M1275" s="34" t="str">
        <f>IF(AND(A1275="",B1275="",C1275="",D1275=""),"",IF(A1275="","! нет даты",IF(NOT(ISNUMBER(A1275)),"! дата текстом",IF(YEAR(A1275)&lt;&gt;Настройки!$B$4,"! другой год",IF(C1275="","! нет категории",IF(K1275="?","! категории нет в списке",IF(D1275="","! нет суммы",IF(NOT(ISNUMBER(D1275)),"! сумма текстом",IF(COUNTIFS($A$6:A1275,A1275,$C$6:C1275,C1275,$D$6:D1275,D1275,$B$6:B1275,B1275)&gt;1,"! возможен дубль","ok")))))))))</f>
        <v/>
      </c>
    </row>
    <row r="1276" spans="1:13" ht="15" customHeight="1">
      <c r="A1276" s="30"/>
      <c r="B1276" s="31"/>
      <c r="C1276" s="32"/>
      <c r="D1276" s="33"/>
      <c r="E1276" s="32"/>
      <c r="F1276" s="32"/>
      <c r="G1276" s="32"/>
      <c r="H1276" s="32"/>
      <c r="I1276" s="31"/>
      <c r="J1276" s="34" t="str">
        <f>IF(ISNUMBER(A1276),INDEX(Настройки!$K$8:$K$19,MONTH(A1276))&amp;" "&amp;YEAR(A1276),"")</f>
        <v/>
      </c>
      <c r="K1276" s="35" t="str">
        <f>IF(C1276="","",IFERROR(INDEX(Категории!$B$5:$B$47,MATCH(C1276,Категории!$A$5:$A$47,0)),"?"))</f>
        <v/>
      </c>
      <c r="L1276" s="34" t="str">
        <f>IF(C1276="","",IFERROR(INDEX(Категории!$C$5:$C$47,MATCH(C1276,Категории!$A$5:$A$47,0)),"?"))</f>
        <v/>
      </c>
      <c r="M1276" s="34" t="str">
        <f>IF(AND(A1276="",B1276="",C1276="",D1276=""),"",IF(A1276="","! нет даты",IF(NOT(ISNUMBER(A1276)),"! дата текстом",IF(YEAR(A1276)&lt;&gt;Настройки!$B$4,"! другой год",IF(C1276="","! нет категории",IF(K1276="?","! категории нет в списке",IF(D1276="","! нет суммы",IF(NOT(ISNUMBER(D1276)),"! сумма текстом",IF(COUNTIFS($A$6:A1276,A1276,$C$6:C1276,C1276,$D$6:D1276,D1276,$B$6:B1276,B1276)&gt;1,"! возможен дубль","ok")))))))))</f>
        <v/>
      </c>
    </row>
    <row r="1277" spans="1:13" ht="15" customHeight="1">
      <c r="A1277" s="30"/>
      <c r="B1277" s="31"/>
      <c r="C1277" s="32"/>
      <c r="D1277" s="33"/>
      <c r="E1277" s="32"/>
      <c r="F1277" s="32"/>
      <c r="G1277" s="32"/>
      <c r="H1277" s="32"/>
      <c r="I1277" s="31"/>
      <c r="J1277" s="34" t="str">
        <f>IF(ISNUMBER(A1277),INDEX(Настройки!$K$8:$K$19,MONTH(A1277))&amp;" "&amp;YEAR(A1277),"")</f>
        <v/>
      </c>
      <c r="K1277" s="35" t="str">
        <f>IF(C1277="","",IFERROR(INDEX(Категории!$B$5:$B$47,MATCH(C1277,Категории!$A$5:$A$47,0)),"?"))</f>
        <v/>
      </c>
      <c r="L1277" s="34" t="str">
        <f>IF(C1277="","",IFERROR(INDEX(Категории!$C$5:$C$47,MATCH(C1277,Категории!$A$5:$A$47,0)),"?"))</f>
        <v/>
      </c>
      <c r="M1277" s="34" t="str">
        <f>IF(AND(A1277="",B1277="",C1277="",D1277=""),"",IF(A1277="","! нет даты",IF(NOT(ISNUMBER(A1277)),"! дата текстом",IF(YEAR(A1277)&lt;&gt;Настройки!$B$4,"! другой год",IF(C1277="","! нет категории",IF(K1277="?","! категории нет в списке",IF(D1277="","! нет суммы",IF(NOT(ISNUMBER(D1277)),"! сумма текстом",IF(COUNTIFS($A$6:A1277,A1277,$C$6:C1277,C1277,$D$6:D1277,D1277,$B$6:B1277,B1277)&gt;1,"! возможен дубль","ok")))))))))</f>
        <v/>
      </c>
    </row>
    <row r="1278" spans="1:13" ht="15" customHeight="1">
      <c r="A1278" s="30"/>
      <c r="B1278" s="31"/>
      <c r="C1278" s="32"/>
      <c r="D1278" s="33"/>
      <c r="E1278" s="32"/>
      <c r="F1278" s="32"/>
      <c r="G1278" s="32"/>
      <c r="H1278" s="32"/>
      <c r="I1278" s="31"/>
      <c r="J1278" s="34" t="str">
        <f>IF(ISNUMBER(A1278),INDEX(Настройки!$K$8:$K$19,MONTH(A1278))&amp;" "&amp;YEAR(A1278),"")</f>
        <v/>
      </c>
      <c r="K1278" s="35" t="str">
        <f>IF(C1278="","",IFERROR(INDEX(Категории!$B$5:$B$47,MATCH(C1278,Категории!$A$5:$A$47,0)),"?"))</f>
        <v/>
      </c>
      <c r="L1278" s="34" t="str">
        <f>IF(C1278="","",IFERROR(INDEX(Категории!$C$5:$C$47,MATCH(C1278,Категории!$A$5:$A$47,0)),"?"))</f>
        <v/>
      </c>
      <c r="M1278" s="34" t="str">
        <f>IF(AND(A1278="",B1278="",C1278="",D1278=""),"",IF(A1278="","! нет даты",IF(NOT(ISNUMBER(A1278)),"! дата текстом",IF(YEAR(A1278)&lt;&gt;Настройки!$B$4,"! другой год",IF(C1278="","! нет категории",IF(K1278="?","! категории нет в списке",IF(D1278="","! нет суммы",IF(NOT(ISNUMBER(D1278)),"! сумма текстом",IF(COUNTIFS($A$6:A1278,A1278,$C$6:C1278,C1278,$D$6:D1278,D1278,$B$6:B1278,B1278)&gt;1,"! возможен дубль","ok")))))))))</f>
        <v/>
      </c>
    </row>
    <row r="1279" spans="1:13" ht="15" customHeight="1">
      <c r="A1279" s="30"/>
      <c r="B1279" s="31"/>
      <c r="C1279" s="32"/>
      <c r="D1279" s="33"/>
      <c r="E1279" s="32"/>
      <c r="F1279" s="32"/>
      <c r="G1279" s="32"/>
      <c r="H1279" s="32"/>
      <c r="I1279" s="31"/>
      <c r="J1279" s="34" t="str">
        <f>IF(ISNUMBER(A1279),INDEX(Настройки!$K$8:$K$19,MONTH(A1279))&amp;" "&amp;YEAR(A1279),"")</f>
        <v/>
      </c>
      <c r="K1279" s="35" t="str">
        <f>IF(C1279="","",IFERROR(INDEX(Категории!$B$5:$B$47,MATCH(C1279,Категории!$A$5:$A$47,0)),"?"))</f>
        <v/>
      </c>
      <c r="L1279" s="34" t="str">
        <f>IF(C1279="","",IFERROR(INDEX(Категории!$C$5:$C$47,MATCH(C1279,Категории!$A$5:$A$47,0)),"?"))</f>
        <v/>
      </c>
      <c r="M1279" s="34" t="str">
        <f>IF(AND(A1279="",B1279="",C1279="",D1279=""),"",IF(A1279="","! нет даты",IF(NOT(ISNUMBER(A1279)),"! дата текстом",IF(YEAR(A1279)&lt;&gt;Настройки!$B$4,"! другой год",IF(C1279="","! нет категории",IF(K1279="?","! категории нет в списке",IF(D1279="","! нет суммы",IF(NOT(ISNUMBER(D1279)),"! сумма текстом",IF(COUNTIFS($A$6:A1279,A1279,$C$6:C1279,C1279,$D$6:D1279,D1279,$B$6:B1279,B1279)&gt;1,"! возможен дубль","ok")))))))))</f>
        <v/>
      </c>
    </row>
    <row r="1280" spans="1:13" ht="15" customHeight="1">
      <c r="A1280" s="30"/>
      <c r="B1280" s="31"/>
      <c r="C1280" s="32"/>
      <c r="D1280" s="33"/>
      <c r="E1280" s="32"/>
      <c r="F1280" s="32"/>
      <c r="G1280" s="32"/>
      <c r="H1280" s="32"/>
      <c r="I1280" s="31"/>
      <c r="J1280" s="34" t="str">
        <f>IF(ISNUMBER(A1280),INDEX(Настройки!$K$8:$K$19,MONTH(A1280))&amp;" "&amp;YEAR(A1280),"")</f>
        <v/>
      </c>
      <c r="K1280" s="35" t="str">
        <f>IF(C1280="","",IFERROR(INDEX(Категории!$B$5:$B$47,MATCH(C1280,Категории!$A$5:$A$47,0)),"?"))</f>
        <v/>
      </c>
      <c r="L1280" s="34" t="str">
        <f>IF(C1280="","",IFERROR(INDEX(Категории!$C$5:$C$47,MATCH(C1280,Категории!$A$5:$A$47,0)),"?"))</f>
        <v/>
      </c>
      <c r="M1280" s="34" t="str">
        <f>IF(AND(A1280="",B1280="",C1280="",D1280=""),"",IF(A1280="","! нет даты",IF(NOT(ISNUMBER(A1280)),"! дата текстом",IF(YEAR(A1280)&lt;&gt;Настройки!$B$4,"! другой год",IF(C1280="","! нет категории",IF(K1280="?","! категории нет в списке",IF(D1280="","! нет суммы",IF(NOT(ISNUMBER(D1280)),"! сумма текстом",IF(COUNTIFS($A$6:A1280,A1280,$C$6:C1280,C1280,$D$6:D1280,D1280,$B$6:B1280,B1280)&gt;1,"! возможен дубль","ok")))))))))</f>
        <v/>
      </c>
    </row>
    <row r="1281" spans="1:13" ht="15" customHeight="1">
      <c r="A1281" s="30"/>
      <c r="B1281" s="31"/>
      <c r="C1281" s="32"/>
      <c r="D1281" s="33"/>
      <c r="E1281" s="32"/>
      <c r="F1281" s="32"/>
      <c r="G1281" s="32"/>
      <c r="H1281" s="32"/>
      <c r="I1281" s="31"/>
      <c r="J1281" s="34" t="str">
        <f>IF(ISNUMBER(A1281),INDEX(Настройки!$K$8:$K$19,MONTH(A1281))&amp;" "&amp;YEAR(A1281),"")</f>
        <v/>
      </c>
      <c r="K1281" s="35" t="str">
        <f>IF(C1281="","",IFERROR(INDEX(Категории!$B$5:$B$47,MATCH(C1281,Категории!$A$5:$A$47,0)),"?"))</f>
        <v/>
      </c>
      <c r="L1281" s="34" t="str">
        <f>IF(C1281="","",IFERROR(INDEX(Категории!$C$5:$C$47,MATCH(C1281,Категории!$A$5:$A$47,0)),"?"))</f>
        <v/>
      </c>
      <c r="M1281" s="34" t="str">
        <f>IF(AND(A1281="",B1281="",C1281="",D1281=""),"",IF(A1281="","! нет даты",IF(NOT(ISNUMBER(A1281)),"! дата текстом",IF(YEAR(A1281)&lt;&gt;Настройки!$B$4,"! другой год",IF(C1281="","! нет категории",IF(K1281="?","! категории нет в списке",IF(D1281="","! нет суммы",IF(NOT(ISNUMBER(D1281)),"! сумма текстом",IF(COUNTIFS($A$6:A1281,A1281,$C$6:C1281,C1281,$D$6:D1281,D1281,$B$6:B1281,B1281)&gt;1,"! возможен дубль","ok")))))))))</f>
        <v/>
      </c>
    </row>
    <row r="1282" spans="1:13" ht="15" customHeight="1">
      <c r="A1282" s="30"/>
      <c r="B1282" s="31"/>
      <c r="C1282" s="32"/>
      <c r="D1282" s="33"/>
      <c r="E1282" s="32"/>
      <c r="F1282" s="32"/>
      <c r="G1282" s="32"/>
      <c r="H1282" s="32"/>
      <c r="I1282" s="31"/>
      <c r="J1282" s="34" t="str">
        <f>IF(ISNUMBER(A1282),INDEX(Настройки!$K$8:$K$19,MONTH(A1282))&amp;" "&amp;YEAR(A1282),"")</f>
        <v/>
      </c>
      <c r="K1282" s="35" t="str">
        <f>IF(C1282="","",IFERROR(INDEX(Категории!$B$5:$B$47,MATCH(C1282,Категории!$A$5:$A$47,0)),"?"))</f>
        <v/>
      </c>
      <c r="L1282" s="34" t="str">
        <f>IF(C1282="","",IFERROR(INDEX(Категории!$C$5:$C$47,MATCH(C1282,Категории!$A$5:$A$47,0)),"?"))</f>
        <v/>
      </c>
      <c r="M1282" s="34" t="str">
        <f>IF(AND(A1282="",B1282="",C1282="",D1282=""),"",IF(A1282="","! нет даты",IF(NOT(ISNUMBER(A1282)),"! дата текстом",IF(YEAR(A1282)&lt;&gt;Настройки!$B$4,"! другой год",IF(C1282="","! нет категории",IF(K1282="?","! категории нет в списке",IF(D1282="","! нет суммы",IF(NOT(ISNUMBER(D1282)),"! сумма текстом",IF(COUNTIFS($A$6:A1282,A1282,$C$6:C1282,C1282,$D$6:D1282,D1282,$B$6:B1282,B1282)&gt;1,"! возможен дубль","ok")))))))))</f>
        <v/>
      </c>
    </row>
    <row r="1283" spans="1:13" ht="15" customHeight="1">
      <c r="A1283" s="30"/>
      <c r="B1283" s="31"/>
      <c r="C1283" s="32"/>
      <c r="D1283" s="33"/>
      <c r="E1283" s="32"/>
      <c r="F1283" s="32"/>
      <c r="G1283" s="32"/>
      <c r="H1283" s="32"/>
      <c r="I1283" s="31"/>
      <c r="J1283" s="34" t="str">
        <f>IF(ISNUMBER(A1283),INDEX(Настройки!$K$8:$K$19,MONTH(A1283))&amp;" "&amp;YEAR(A1283),"")</f>
        <v/>
      </c>
      <c r="K1283" s="35" t="str">
        <f>IF(C1283="","",IFERROR(INDEX(Категории!$B$5:$B$47,MATCH(C1283,Категории!$A$5:$A$47,0)),"?"))</f>
        <v/>
      </c>
      <c r="L1283" s="34" t="str">
        <f>IF(C1283="","",IFERROR(INDEX(Категории!$C$5:$C$47,MATCH(C1283,Категории!$A$5:$A$47,0)),"?"))</f>
        <v/>
      </c>
      <c r="M1283" s="34" t="str">
        <f>IF(AND(A1283="",B1283="",C1283="",D1283=""),"",IF(A1283="","! нет даты",IF(NOT(ISNUMBER(A1283)),"! дата текстом",IF(YEAR(A1283)&lt;&gt;Настройки!$B$4,"! другой год",IF(C1283="","! нет категории",IF(K1283="?","! категории нет в списке",IF(D1283="","! нет суммы",IF(NOT(ISNUMBER(D1283)),"! сумма текстом",IF(COUNTIFS($A$6:A1283,A1283,$C$6:C1283,C1283,$D$6:D1283,D1283,$B$6:B1283,B1283)&gt;1,"! возможен дубль","ok")))))))))</f>
        <v/>
      </c>
    </row>
    <row r="1284" spans="1:13" ht="15" customHeight="1">
      <c r="A1284" s="30"/>
      <c r="B1284" s="31"/>
      <c r="C1284" s="32"/>
      <c r="D1284" s="33"/>
      <c r="E1284" s="32"/>
      <c r="F1284" s="32"/>
      <c r="G1284" s="32"/>
      <c r="H1284" s="32"/>
      <c r="I1284" s="31"/>
      <c r="J1284" s="34" t="str">
        <f>IF(ISNUMBER(A1284),INDEX(Настройки!$K$8:$K$19,MONTH(A1284))&amp;" "&amp;YEAR(A1284),"")</f>
        <v/>
      </c>
      <c r="K1284" s="35" t="str">
        <f>IF(C1284="","",IFERROR(INDEX(Категории!$B$5:$B$47,MATCH(C1284,Категории!$A$5:$A$47,0)),"?"))</f>
        <v/>
      </c>
      <c r="L1284" s="34" t="str">
        <f>IF(C1284="","",IFERROR(INDEX(Категории!$C$5:$C$47,MATCH(C1284,Категории!$A$5:$A$47,0)),"?"))</f>
        <v/>
      </c>
      <c r="M1284" s="34" t="str">
        <f>IF(AND(A1284="",B1284="",C1284="",D1284=""),"",IF(A1284="","! нет даты",IF(NOT(ISNUMBER(A1284)),"! дата текстом",IF(YEAR(A1284)&lt;&gt;Настройки!$B$4,"! другой год",IF(C1284="","! нет категории",IF(K1284="?","! категории нет в списке",IF(D1284="","! нет суммы",IF(NOT(ISNUMBER(D1284)),"! сумма текстом",IF(COUNTIFS($A$6:A1284,A1284,$C$6:C1284,C1284,$D$6:D1284,D1284,$B$6:B1284,B1284)&gt;1,"! возможен дубль","ok")))))))))</f>
        <v/>
      </c>
    </row>
    <row r="1285" spans="1:13" ht="15" customHeight="1">
      <c r="A1285" s="30"/>
      <c r="B1285" s="31"/>
      <c r="C1285" s="32"/>
      <c r="D1285" s="33"/>
      <c r="E1285" s="32"/>
      <c r="F1285" s="32"/>
      <c r="G1285" s="32"/>
      <c r="H1285" s="32"/>
      <c r="I1285" s="31"/>
      <c r="J1285" s="34" t="str">
        <f>IF(ISNUMBER(A1285),INDEX(Настройки!$K$8:$K$19,MONTH(A1285))&amp;" "&amp;YEAR(A1285),"")</f>
        <v/>
      </c>
      <c r="K1285" s="35" t="str">
        <f>IF(C1285="","",IFERROR(INDEX(Категории!$B$5:$B$47,MATCH(C1285,Категории!$A$5:$A$47,0)),"?"))</f>
        <v/>
      </c>
      <c r="L1285" s="34" t="str">
        <f>IF(C1285="","",IFERROR(INDEX(Категории!$C$5:$C$47,MATCH(C1285,Категории!$A$5:$A$47,0)),"?"))</f>
        <v/>
      </c>
      <c r="M1285" s="34" t="str">
        <f>IF(AND(A1285="",B1285="",C1285="",D1285=""),"",IF(A1285="","! нет даты",IF(NOT(ISNUMBER(A1285)),"! дата текстом",IF(YEAR(A1285)&lt;&gt;Настройки!$B$4,"! другой год",IF(C1285="","! нет категории",IF(K1285="?","! категории нет в списке",IF(D1285="","! нет суммы",IF(NOT(ISNUMBER(D1285)),"! сумма текстом",IF(COUNTIFS($A$6:A1285,A1285,$C$6:C1285,C1285,$D$6:D1285,D1285,$B$6:B1285,B1285)&gt;1,"! возможен дубль","ok")))))))))</f>
        <v/>
      </c>
    </row>
    <row r="1286" spans="1:13" ht="15" customHeight="1">
      <c r="A1286" s="30"/>
      <c r="B1286" s="31"/>
      <c r="C1286" s="32"/>
      <c r="D1286" s="33"/>
      <c r="E1286" s="32"/>
      <c r="F1286" s="32"/>
      <c r="G1286" s="32"/>
      <c r="H1286" s="32"/>
      <c r="I1286" s="31"/>
      <c r="J1286" s="34" t="str">
        <f>IF(ISNUMBER(A1286),INDEX(Настройки!$K$8:$K$19,MONTH(A1286))&amp;" "&amp;YEAR(A1286),"")</f>
        <v/>
      </c>
      <c r="K1286" s="35" t="str">
        <f>IF(C1286="","",IFERROR(INDEX(Категории!$B$5:$B$47,MATCH(C1286,Категории!$A$5:$A$47,0)),"?"))</f>
        <v/>
      </c>
      <c r="L1286" s="34" t="str">
        <f>IF(C1286="","",IFERROR(INDEX(Категории!$C$5:$C$47,MATCH(C1286,Категории!$A$5:$A$47,0)),"?"))</f>
        <v/>
      </c>
      <c r="M1286" s="34" t="str">
        <f>IF(AND(A1286="",B1286="",C1286="",D1286=""),"",IF(A1286="","! нет даты",IF(NOT(ISNUMBER(A1286)),"! дата текстом",IF(YEAR(A1286)&lt;&gt;Настройки!$B$4,"! другой год",IF(C1286="","! нет категории",IF(K1286="?","! категории нет в списке",IF(D1286="","! нет суммы",IF(NOT(ISNUMBER(D1286)),"! сумма текстом",IF(COUNTIFS($A$6:A1286,A1286,$C$6:C1286,C1286,$D$6:D1286,D1286,$B$6:B1286,B1286)&gt;1,"! возможен дубль","ok")))))))))</f>
        <v/>
      </c>
    </row>
    <row r="1287" spans="1:13" ht="15" customHeight="1">
      <c r="A1287" s="30"/>
      <c r="B1287" s="31"/>
      <c r="C1287" s="32"/>
      <c r="D1287" s="33"/>
      <c r="E1287" s="32"/>
      <c r="F1287" s="32"/>
      <c r="G1287" s="32"/>
      <c r="H1287" s="32"/>
      <c r="I1287" s="31"/>
      <c r="J1287" s="34" t="str">
        <f>IF(ISNUMBER(A1287),INDEX(Настройки!$K$8:$K$19,MONTH(A1287))&amp;" "&amp;YEAR(A1287),"")</f>
        <v/>
      </c>
      <c r="K1287" s="35" t="str">
        <f>IF(C1287="","",IFERROR(INDEX(Категории!$B$5:$B$47,MATCH(C1287,Категории!$A$5:$A$47,0)),"?"))</f>
        <v/>
      </c>
      <c r="L1287" s="34" t="str">
        <f>IF(C1287="","",IFERROR(INDEX(Категории!$C$5:$C$47,MATCH(C1287,Категории!$A$5:$A$47,0)),"?"))</f>
        <v/>
      </c>
      <c r="M1287" s="34" t="str">
        <f>IF(AND(A1287="",B1287="",C1287="",D1287=""),"",IF(A1287="","! нет даты",IF(NOT(ISNUMBER(A1287)),"! дата текстом",IF(YEAR(A1287)&lt;&gt;Настройки!$B$4,"! другой год",IF(C1287="","! нет категории",IF(K1287="?","! категории нет в списке",IF(D1287="","! нет суммы",IF(NOT(ISNUMBER(D1287)),"! сумма текстом",IF(COUNTIFS($A$6:A1287,A1287,$C$6:C1287,C1287,$D$6:D1287,D1287,$B$6:B1287,B1287)&gt;1,"! возможен дубль","ok")))))))))</f>
        <v/>
      </c>
    </row>
    <row r="1288" spans="1:13" ht="15" customHeight="1">
      <c r="A1288" s="30"/>
      <c r="B1288" s="31"/>
      <c r="C1288" s="32"/>
      <c r="D1288" s="33"/>
      <c r="E1288" s="32"/>
      <c r="F1288" s="32"/>
      <c r="G1288" s="32"/>
      <c r="H1288" s="32"/>
      <c r="I1288" s="31"/>
      <c r="J1288" s="34" t="str">
        <f>IF(ISNUMBER(A1288),INDEX(Настройки!$K$8:$K$19,MONTH(A1288))&amp;" "&amp;YEAR(A1288),"")</f>
        <v/>
      </c>
      <c r="K1288" s="35" t="str">
        <f>IF(C1288="","",IFERROR(INDEX(Категории!$B$5:$B$47,MATCH(C1288,Категории!$A$5:$A$47,0)),"?"))</f>
        <v/>
      </c>
      <c r="L1288" s="34" t="str">
        <f>IF(C1288="","",IFERROR(INDEX(Категории!$C$5:$C$47,MATCH(C1288,Категории!$A$5:$A$47,0)),"?"))</f>
        <v/>
      </c>
      <c r="M1288" s="34" t="str">
        <f>IF(AND(A1288="",B1288="",C1288="",D1288=""),"",IF(A1288="","! нет даты",IF(NOT(ISNUMBER(A1288)),"! дата текстом",IF(YEAR(A1288)&lt;&gt;Настройки!$B$4,"! другой год",IF(C1288="","! нет категории",IF(K1288="?","! категории нет в списке",IF(D1288="","! нет суммы",IF(NOT(ISNUMBER(D1288)),"! сумма текстом",IF(COUNTIFS($A$6:A1288,A1288,$C$6:C1288,C1288,$D$6:D1288,D1288,$B$6:B1288,B1288)&gt;1,"! возможен дубль","ok")))))))))</f>
        <v/>
      </c>
    </row>
    <row r="1289" spans="1:13" ht="15" customHeight="1">
      <c r="A1289" s="30"/>
      <c r="B1289" s="31"/>
      <c r="C1289" s="32"/>
      <c r="D1289" s="33"/>
      <c r="E1289" s="32"/>
      <c r="F1289" s="32"/>
      <c r="G1289" s="32"/>
      <c r="H1289" s="32"/>
      <c r="I1289" s="31"/>
      <c r="J1289" s="34" t="str">
        <f>IF(ISNUMBER(A1289),INDEX(Настройки!$K$8:$K$19,MONTH(A1289))&amp;" "&amp;YEAR(A1289),"")</f>
        <v/>
      </c>
      <c r="K1289" s="35" t="str">
        <f>IF(C1289="","",IFERROR(INDEX(Категории!$B$5:$B$47,MATCH(C1289,Категории!$A$5:$A$47,0)),"?"))</f>
        <v/>
      </c>
      <c r="L1289" s="34" t="str">
        <f>IF(C1289="","",IFERROR(INDEX(Категории!$C$5:$C$47,MATCH(C1289,Категории!$A$5:$A$47,0)),"?"))</f>
        <v/>
      </c>
      <c r="M1289" s="34" t="str">
        <f>IF(AND(A1289="",B1289="",C1289="",D1289=""),"",IF(A1289="","! нет даты",IF(NOT(ISNUMBER(A1289)),"! дата текстом",IF(YEAR(A1289)&lt;&gt;Настройки!$B$4,"! другой год",IF(C1289="","! нет категории",IF(K1289="?","! категории нет в списке",IF(D1289="","! нет суммы",IF(NOT(ISNUMBER(D1289)),"! сумма текстом",IF(COUNTIFS($A$6:A1289,A1289,$C$6:C1289,C1289,$D$6:D1289,D1289,$B$6:B1289,B1289)&gt;1,"! возможен дубль","ok")))))))))</f>
        <v/>
      </c>
    </row>
    <row r="1290" spans="1:13" ht="15" customHeight="1">
      <c r="A1290" s="30"/>
      <c r="B1290" s="31"/>
      <c r="C1290" s="32"/>
      <c r="D1290" s="33"/>
      <c r="E1290" s="32"/>
      <c r="F1290" s="32"/>
      <c r="G1290" s="32"/>
      <c r="H1290" s="32"/>
      <c r="I1290" s="31"/>
      <c r="J1290" s="34" t="str">
        <f>IF(ISNUMBER(A1290),INDEX(Настройки!$K$8:$K$19,MONTH(A1290))&amp;" "&amp;YEAR(A1290),"")</f>
        <v/>
      </c>
      <c r="K1290" s="35" t="str">
        <f>IF(C1290="","",IFERROR(INDEX(Категории!$B$5:$B$47,MATCH(C1290,Категории!$A$5:$A$47,0)),"?"))</f>
        <v/>
      </c>
      <c r="L1290" s="34" t="str">
        <f>IF(C1290="","",IFERROR(INDEX(Категории!$C$5:$C$47,MATCH(C1290,Категории!$A$5:$A$47,0)),"?"))</f>
        <v/>
      </c>
      <c r="M1290" s="34" t="str">
        <f>IF(AND(A1290="",B1290="",C1290="",D1290=""),"",IF(A1290="","! нет даты",IF(NOT(ISNUMBER(A1290)),"! дата текстом",IF(YEAR(A1290)&lt;&gt;Настройки!$B$4,"! другой год",IF(C1290="","! нет категории",IF(K1290="?","! категории нет в списке",IF(D1290="","! нет суммы",IF(NOT(ISNUMBER(D1290)),"! сумма текстом",IF(COUNTIFS($A$6:A1290,A1290,$C$6:C1290,C1290,$D$6:D1290,D1290,$B$6:B1290,B1290)&gt;1,"! возможен дубль","ok")))))))))</f>
        <v/>
      </c>
    </row>
    <row r="1291" spans="1:13" ht="15" customHeight="1">
      <c r="A1291" s="30"/>
      <c r="B1291" s="31"/>
      <c r="C1291" s="32"/>
      <c r="D1291" s="33"/>
      <c r="E1291" s="32"/>
      <c r="F1291" s="32"/>
      <c r="G1291" s="32"/>
      <c r="H1291" s="32"/>
      <c r="I1291" s="31"/>
      <c r="J1291" s="34" t="str">
        <f>IF(ISNUMBER(A1291),INDEX(Настройки!$K$8:$K$19,MONTH(A1291))&amp;" "&amp;YEAR(A1291),"")</f>
        <v/>
      </c>
      <c r="K1291" s="35" t="str">
        <f>IF(C1291="","",IFERROR(INDEX(Категории!$B$5:$B$47,MATCH(C1291,Категории!$A$5:$A$47,0)),"?"))</f>
        <v/>
      </c>
      <c r="L1291" s="34" t="str">
        <f>IF(C1291="","",IFERROR(INDEX(Категории!$C$5:$C$47,MATCH(C1291,Категории!$A$5:$A$47,0)),"?"))</f>
        <v/>
      </c>
      <c r="M1291" s="34" t="str">
        <f>IF(AND(A1291="",B1291="",C1291="",D1291=""),"",IF(A1291="","! нет даты",IF(NOT(ISNUMBER(A1291)),"! дата текстом",IF(YEAR(A1291)&lt;&gt;Настройки!$B$4,"! другой год",IF(C1291="","! нет категории",IF(K1291="?","! категории нет в списке",IF(D1291="","! нет суммы",IF(NOT(ISNUMBER(D1291)),"! сумма текстом",IF(COUNTIFS($A$6:A1291,A1291,$C$6:C1291,C1291,$D$6:D1291,D1291,$B$6:B1291,B1291)&gt;1,"! возможен дубль","ok")))))))))</f>
        <v/>
      </c>
    </row>
    <row r="1292" spans="1:13" ht="15" customHeight="1">
      <c r="A1292" s="30"/>
      <c r="B1292" s="31"/>
      <c r="C1292" s="32"/>
      <c r="D1292" s="33"/>
      <c r="E1292" s="32"/>
      <c r="F1292" s="32"/>
      <c r="G1292" s="32"/>
      <c r="H1292" s="32"/>
      <c r="I1292" s="31"/>
      <c r="J1292" s="34" t="str">
        <f>IF(ISNUMBER(A1292),INDEX(Настройки!$K$8:$K$19,MONTH(A1292))&amp;" "&amp;YEAR(A1292),"")</f>
        <v/>
      </c>
      <c r="K1292" s="35" t="str">
        <f>IF(C1292="","",IFERROR(INDEX(Категории!$B$5:$B$47,MATCH(C1292,Категории!$A$5:$A$47,0)),"?"))</f>
        <v/>
      </c>
      <c r="L1292" s="34" t="str">
        <f>IF(C1292="","",IFERROR(INDEX(Категории!$C$5:$C$47,MATCH(C1292,Категории!$A$5:$A$47,0)),"?"))</f>
        <v/>
      </c>
      <c r="M1292" s="34" t="str">
        <f>IF(AND(A1292="",B1292="",C1292="",D1292=""),"",IF(A1292="","! нет даты",IF(NOT(ISNUMBER(A1292)),"! дата текстом",IF(YEAR(A1292)&lt;&gt;Настройки!$B$4,"! другой год",IF(C1292="","! нет категории",IF(K1292="?","! категории нет в списке",IF(D1292="","! нет суммы",IF(NOT(ISNUMBER(D1292)),"! сумма текстом",IF(COUNTIFS($A$6:A1292,A1292,$C$6:C1292,C1292,$D$6:D1292,D1292,$B$6:B1292,B1292)&gt;1,"! возможен дубль","ok")))))))))</f>
        <v/>
      </c>
    </row>
    <row r="1293" spans="1:13" ht="15" customHeight="1">
      <c r="A1293" s="30"/>
      <c r="B1293" s="31"/>
      <c r="C1293" s="32"/>
      <c r="D1293" s="33"/>
      <c r="E1293" s="32"/>
      <c r="F1293" s="32"/>
      <c r="G1293" s="32"/>
      <c r="H1293" s="32"/>
      <c r="I1293" s="31"/>
      <c r="J1293" s="34" t="str">
        <f>IF(ISNUMBER(A1293),INDEX(Настройки!$K$8:$K$19,MONTH(A1293))&amp;" "&amp;YEAR(A1293),"")</f>
        <v/>
      </c>
      <c r="K1293" s="35" t="str">
        <f>IF(C1293="","",IFERROR(INDEX(Категории!$B$5:$B$47,MATCH(C1293,Категории!$A$5:$A$47,0)),"?"))</f>
        <v/>
      </c>
      <c r="L1293" s="34" t="str">
        <f>IF(C1293="","",IFERROR(INDEX(Категории!$C$5:$C$47,MATCH(C1293,Категории!$A$5:$A$47,0)),"?"))</f>
        <v/>
      </c>
      <c r="M1293" s="34" t="str">
        <f>IF(AND(A1293="",B1293="",C1293="",D1293=""),"",IF(A1293="","! нет даты",IF(NOT(ISNUMBER(A1293)),"! дата текстом",IF(YEAR(A1293)&lt;&gt;Настройки!$B$4,"! другой год",IF(C1293="","! нет категории",IF(K1293="?","! категории нет в списке",IF(D1293="","! нет суммы",IF(NOT(ISNUMBER(D1293)),"! сумма текстом",IF(COUNTIFS($A$6:A1293,A1293,$C$6:C1293,C1293,$D$6:D1293,D1293,$B$6:B1293,B1293)&gt;1,"! возможен дубль","ok")))))))))</f>
        <v/>
      </c>
    </row>
    <row r="1294" spans="1:13" ht="15" customHeight="1">
      <c r="A1294" s="30"/>
      <c r="B1294" s="31"/>
      <c r="C1294" s="32"/>
      <c r="D1294" s="33"/>
      <c r="E1294" s="32"/>
      <c r="F1294" s="32"/>
      <c r="G1294" s="32"/>
      <c r="H1294" s="32"/>
      <c r="I1294" s="31"/>
      <c r="J1294" s="34" t="str">
        <f>IF(ISNUMBER(A1294),INDEX(Настройки!$K$8:$K$19,MONTH(A1294))&amp;" "&amp;YEAR(A1294),"")</f>
        <v/>
      </c>
      <c r="K1294" s="35" t="str">
        <f>IF(C1294="","",IFERROR(INDEX(Категории!$B$5:$B$47,MATCH(C1294,Категории!$A$5:$A$47,0)),"?"))</f>
        <v/>
      </c>
      <c r="L1294" s="34" t="str">
        <f>IF(C1294="","",IFERROR(INDEX(Категории!$C$5:$C$47,MATCH(C1294,Категории!$A$5:$A$47,0)),"?"))</f>
        <v/>
      </c>
      <c r="M1294" s="34" t="str">
        <f>IF(AND(A1294="",B1294="",C1294="",D1294=""),"",IF(A1294="","! нет даты",IF(NOT(ISNUMBER(A1294)),"! дата текстом",IF(YEAR(A1294)&lt;&gt;Настройки!$B$4,"! другой год",IF(C1294="","! нет категории",IF(K1294="?","! категории нет в списке",IF(D1294="","! нет суммы",IF(NOT(ISNUMBER(D1294)),"! сумма текстом",IF(COUNTIFS($A$6:A1294,A1294,$C$6:C1294,C1294,$D$6:D1294,D1294,$B$6:B1294,B1294)&gt;1,"! возможен дубль","ok")))))))))</f>
        <v/>
      </c>
    </row>
    <row r="1295" spans="1:13" ht="15" customHeight="1">
      <c r="A1295" s="30"/>
      <c r="B1295" s="31"/>
      <c r="C1295" s="32"/>
      <c r="D1295" s="33"/>
      <c r="E1295" s="32"/>
      <c r="F1295" s="32"/>
      <c r="G1295" s="32"/>
      <c r="H1295" s="32"/>
      <c r="I1295" s="31"/>
      <c r="J1295" s="34" t="str">
        <f>IF(ISNUMBER(A1295),INDEX(Настройки!$K$8:$K$19,MONTH(A1295))&amp;" "&amp;YEAR(A1295),"")</f>
        <v/>
      </c>
      <c r="K1295" s="35" t="str">
        <f>IF(C1295="","",IFERROR(INDEX(Категории!$B$5:$B$47,MATCH(C1295,Категории!$A$5:$A$47,0)),"?"))</f>
        <v/>
      </c>
      <c r="L1295" s="34" t="str">
        <f>IF(C1295="","",IFERROR(INDEX(Категории!$C$5:$C$47,MATCH(C1295,Категории!$A$5:$A$47,0)),"?"))</f>
        <v/>
      </c>
      <c r="M1295" s="34" t="str">
        <f>IF(AND(A1295="",B1295="",C1295="",D1295=""),"",IF(A1295="","! нет даты",IF(NOT(ISNUMBER(A1295)),"! дата текстом",IF(YEAR(A1295)&lt;&gt;Настройки!$B$4,"! другой год",IF(C1295="","! нет категории",IF(K1295="?","! категории нет в списке",IF(D1295="","! нет суммы",IF(NOT(ISNUMBER(D1295)),"! сумма текстом",IF(COUNTIFS($A$6:A1295,A1295,$C$6:C1295,C1295,$D$6:D1295,D1295,$B$6:B1295,B1295)&gt;1,"! возможен дубль","ok")))))))))</f>
        <v/>
      </c>
    </row>
    <row r="1296" spans="1:13" ht="15" customHeight="1">
      <c r="A1296" s="30"/>
      <c r="B1296" s="31"/>
      <c r="C1296" s="32"/>
      <c r="D1296" s="33"/>
      <c r="E1296" s="32"/>
      <c r="F1296" s="32"/>
      <c r="G1296" s="32"/>
      <c r="H1296" s="32"/>
      <c r="I1296" s="31"/>
      <c r="J1296" s="34" t="str">
        <f>IF(ISNUMBER(A1296),INDEX(Настройки!$K$8:$K$19,MONTH(A1296))&amp;" "&amp;YEAR(A1296),"")</f>
        <v/>
      </c>
      <c r="K1296" s="35" t="str">
        <f>IF(C1296="","",IFERROR(INDEX(Категории!$B$5:$B$47,MATCH(C1296,Категории!$A$5:$A$47,0)),"?"))</f>
        <v/>
      </c>
      <c r="L1296" s="34" t="str">
        <f>IF(C1296="","",IFERROR(INDEX(Категории!$C$5:$C$47,MATCH(C1296,Категории!$A$5:$A$47,0)),"?"))</f>
        <v/>
      </c>
      <c r="M1296" s="34" t="str">
        <f>IF(AND(A1296="",B1296="",C1296="",D1296=""),"",IF(A1296="","! нет даты",IF(NOT(ISNUMBER(A1296)),"! дата текстом",IF(YEAR(A1296)&lt;&gt;Настройки!$B$4,"! другой год",IF(C1296="","! нет категории",IF(K1296="?","! категории нет в списке",IF(D1296="","! нет суммы",IF(NOT(ISNUMBER(D1296)),"! сумма текстом",IF(COUNTIFS($A$6:A1296,A1296,$C$6:C1296,C1296,$D$6:D1296,D1296,$B$6:B1296,B1296)&gt;1,"! возможен дубль","ok")))))))))</f>
        <v/>
      </c>
    </row>
    <row r="1297" spans="1:13" ht="15" customHeight="1">
      <c r="A1297" s="30"/>
      <c r="B1297" s="31"/>
      <c r="C1297" s="32"/>
      <c r="D1297" s="33"/>
      <c r="E1297" s="32"/>
      <c r="F1297" s="32"/>
      <c r="G1297" s="32"/>
      <c r="H1297" s="32"/>
      <c r="I1297" s="31"/>
      <c r="J1297" s="34" t="str">
        <f>IF(ISNUMBER(A1297),INDEX(Настройки!$K$8:$K$19,MONTH(A1297))&amp;" "&amp;YEAR(A1297),"")</f>
        <v/>
      </c>
      <c r="K1297" s="35" t="str">
        <f>IF(C1297="","",IFERROR(INDEX(Категории!$B$5:$B$47,MATCH(C1297,Категории!$A$5:$A$47,0)),"?"))</f>
        <v/>
      </c>
      <c r="L1297" s="34" t="str">
        <f>IF(C1297="","",IFERROR(INDEX(Категории!$C$5:$C$47,MATCH(C1297,Категории!$A$5:$A$47,0)),"?"))</f>
        <v/>
      </c>
      <c r="M1297" s="34" t="str">
        <f>IF(AND(A1297="",B1297="",C1297="",D1297=""),"",IF(A1297="","! нет даты",IF(NOT(ISNUMBER(A1297)),"! дата текстом",IF(YEAR(A1297)&lt;&gt;Настройки!$B$4,"! другой год",IF(C1297="","! нет категории",IF(K1297="?","! категории нет в списке",IF(D1297="","! нет суммы",IF(NOT(ISNUMBER(D1297)),"! сумма текстом",IF(COUNTIFS($A$6:A1297,A1297,$C$6:C1297,C1297,$D$6:D1297,D1297,$B$6:B1297,B1297)&gt;1,"! возможен дубль","ok")))))))))</f>
        <v/>
      </c>
    </row>
    <row r="1298" spans="1:13" ht="15" customHeight="1">
      <c r="A1298" s="30"/>
      <c r="B1298" s="31"/>
      <c r="C1298" s="32"/>
      <c r="D1298" s="33"/>
      <c r="E1298" s="32"/>
      <c r="F1298" s="32"/>
      <c r="G1298" s="32"/>
      <c r="H1298" s="32"/>
      <c r="I1298" s="31"/>
      <c r="J1298" s="34" t="str">
        <f>IF(ISNUMBER(A1298),INDEX(Настройки!$K$8:$K$19,MONTH(A1298))&amp;" "&amp;YEAR(A1298),"")</f>
        <v/>
      </c>
      <c r="K1298" s="35" t="str">
        <f>IF(C1298="","",IFERROR(INDEX(Категории!$B$5:$B$47,MATCH(C1298,Категории!$A$5:$A$47,0)),"?"))</f>
        <v/>
      </c>
      <c r="L1298" s="34" t="str">
        <f>IF(C1298="","",IFERROR(INDEX(Категории!$C$5:$C$47,MATCH(C1298,Категории!$A$5:$A$47,0)),"?"))</f>
        <v/>
      </c>
      <c r="M1298" s="34" t="str">
        <f>IF(AND(A1298="",B1298="",C1298="",D1298=""),"",IF(A1298="","! нет даты",IF(NOT(ISNUMBER(A1298)),"! дата текстом",IF(YEAR(A1298)&lt;&gt;Настройки!$B$4,"! другой год",IF(C1298="","! нет категории",IF(K1298="?","! категории нет в списке",IF(D1298="","! нет суммы",IF(NOT(ISNUMBER(D1298)),"! сумма текстом",IF(COUNTIFS($A$6:A1298,A1298,$C$6:C1298,C1298,$D$6:D1298,D1298,$B$6:B1298,B1298)&gt;1,"! возможен дубль","ok")))))))))</f>
        <v/>
      </c>
    </row>
    <row r="1299" spans="1:13" ht="15" customHeight="1">
      <c r="A1299" s="30"/>
      <c r="B1299" s="31"/>
      <c r="C1299" s="32"/>
      <c r="D1299" s="33"/>
      <c r="E1299" s="32"/>
      <c r="F1299" s="32"/>
      <c r="G1299" s="32"/>
      <c r="H1299" s="32"/>
      <c r="I1299" s="31"/>
      <c r="J1299" s="34" t="str">
        <f>IF(ISNUMBER(A1299),INDEX(Настройки!$K$8:$K$19,MONTH(A1299))&amp;" "&amp;YEAR(A1299),"")</f>
        <v/>
      </c>
      <c r="K1299" s="35" t="str">
        <f>IF(C1299="","",IFERROR(INDEX(Категории!$B$5:$B$47,MATCH(C1299,Категории!$A$5:$A$47,0)),"?"))</f>
        <v/>
      </c>
      <c r="L1299" s="34" t="str">
        <f>IF(C1299="","",IFERROR(INDEX(Категории!$C$5:$C$47,MATCH(C1299,Категории!$A$5:$A$47,0)),"?"))</f>
        <v/>
      </c>
      <c r="M1299" s="34" t="str">
        <f>IF(AND(A1299="",B1299="",C1299="",D1299=""),"",IF(A1299="","! нет даты",IF(NOT(ISNUMBER(A1299)),"! дата текстом",IF(YEAR(A1299)&lt;&gt;Настройки!$B$4,"! другой год",IF(C1299="","! нет категории",IF(K1299="?","! категории нет в списке",IF(D1299="","! нет суммы",IF(NOT(ISNUMBER(D1299)),"! сумма текстом",IF(COUNTIFS($A$6:A1299,A1299,$C$6:C1299,C1299,$D$6:D1299,D1299,$B$6:B1299,B1299)&gt;1,"! возможен дубль","ok")))))))))</f>
        <v/>
      </c>
    </row>
    <row r="1300" spans="1:13" ht="15" customHeight="1">
      <c r="A1300" s="30"/>
      <c r="B1300" s="31"/>
      <c r="C1300" s="32"/>
      <c r="D1300" s="33"/>
      <c r="E1300" s="32"/>
      <c r="F1300" s="32"/>
      <c r="G1300" s="32"/>
      <c r="H1300" s="32"/>
      <c r="I1300" s="31"/>
      <c r="J1300" s="34" t="str">
        <f>IF(ISNUMBER(A1300),INDEX(Настройки!$K$8:$K$19,MONTH(A1300))&amp;" "&amp;YEAR(A1300),"")</f>
        <v/>
      </c>
      <c r="K1300" s="35" t="str">
        <f>IF(C1300="","",IFERROR(INDEX(Категории!$B$5:$B$47,MATCH(C1300,Категории!$A$5:$A$47,0)),"?"))</f>
        <v/>
      </c>
      <c r="L1300" s="34" t="str">
        <f>IF(C1300="","",IFERROR(INDEX(Категории!$C$5:$C$47,MATCH(C1300,Категории!$A$5:$A$47,0)),"?"))</f>
        <v/>
      </c>
      <c r="M1300" s="34" t="str">
        <f>IF(AND(A1300="",B1300="",C1300="",D1300=""),"",IF(A1300="","! нет даты",IF(NOT(ISNUMBER(A1300)),"! дата текстом",IF(YEAR(A1300)&lt;&gt;Настройки!$B$4,"! другой год",IF(C1300="","! нет категории",IF(K1300="?","! категории нет в списке",IF(D1300="","! нет суммы",IF(NOT(ISNUMBER(D1300)),"! сумма текстом",IF(COUNTIFS($A$6:A1300,A1300,$C$6:C1300,C1300,$D$6:D1300,D1300,$B$6:B1300,B1300)&gt;1,"! возможен дубль","ok")))))))))</f>
        <v/>
      </c>
    </row>
    <row r="1301" spans="1:13" ht="15" customHeight="1">
      <c r="A1301" s="30"/>
      <c r="B1301" s="31"/>
      <c r="C1301" s="32"/>
      <c r="D1301" s="33"/>
      <c r="E1301" s="32"/>
      <c r="F1301" s="32"/>
      <c r="G1301" s="32"/>
      <c r="H1301" s="32"/>
      <c r="I1301" s="31"/>
      <c r="J1301" s="34" t="str">
        <f>IF(ISNUMBER(A1301),INDEX(Настройки!$K$8:$K$19,MONTH(A1301))&amp;" "&amp;YEAR(A1301),"")</f>
        <v/>
      </c>
      <c r="K1301" s="35" t="str">
        <f>IF(C1301="","",IFERROR(INDEX(Категории!$B$5:$B$47,MATCH(C1301,Категории!$A$5:$A$47,0)),"?"))</f>
        <v/>
      </c>
      <c r="L1301" s="34" t="str">
        <f>IF(C1301="","",IFERROR(INDEX(Категории!$C$5:$C$47,MATCH(C1301,Категории!$A$5:$A$47,0)),"?"))</f>
        <v/>
      </c>
      <c r="M1301" s="34" t="str">
        <f>IF(AND(A1301="",B1301="",C1301="",D1301=""),"",IF(A1301="","! нет даты",IF(NOT(ISNUMBER(A1301)),"! дата текстом",IF(YEAR(A1301)&lt;&gt;Настройки!$B$4,"! другой год",IF(C1301="","! нет категории",IF(K1301="?","! категории нет в списке",IF(D1301="","! нет суммы",IF(NOT(ISNUMBER(D1301)),"! сумма текстом",IF(COUNTIFS($A$6:A1301,A1301,$C$6:C1301,C1301,$D$6:D1301,D1301,$B$6:B1301,B1301)&gt;1,"! возможен дубль","ok")))))))))</f>
        <v/>
      </c>
    </row>
    <row r="1302" spans="1:13" ht="15" customHeight="1">
      <c r="A1302" s="30"/>
      <c r="B1302" s="31"/>
      <c r="C1302" s="32"/>
      <c r="D1302" s="33"/>
      <c r="E1302" s="32"/>
      <c r="F1302" s="32"/>
      <c r="G1302" s="32"/>
      <c r="H1302" s="32"/>
      <c r="I1302" s="31"/>
      <c r="J1302" s="34" t="str">
        <f>IF(ISNUMBER(A1302),INDEX(Настройки!$K$8:$K$19,MONTH(A1302))&amp;" "&amp;YEAR(A1302),"")</f>
        <v/>
      </c>
      <c r="K1302" s="35" t="str">
        <f>IF(C1302="","",IFERROR(INDEX(Категории!$B$5:$B$47,MATCH(C1302,Категории!$A$5:$A$47,0)),"?"))</f>
        <v/>
      </c>
      <c r="L1302" s="34" t="str">
        <f>IF(C1302="","",IFERROR(INDEX(Категории!$C$5:$C$47,MATCH(C1302,Категории!$A$5:$A$47,0)),"?"))</f>
        <v/>
      </c>
      <c r="M1302" s="34" t="str">
        <f>IF(AND(A1302="",B1302="",C1302="",D1302=""),"",IF(A1302="","! нет даты",IF(NOT(ISNUMBER(A1302)),"! дата текстом",IF(YEAR(A1302)&lt;&gt;Настройки!$B$4,"! другой год",IF(C1302="","! нет категории",IF(K1302="?","! категории нет в списке",IF(D1302="","! нет суммы",IF(NOT(ISNUMBER(D1302)),"! сумма текстом",IF(COUNTIFS($A$6:A1302,A1302,$C$6:C1302,C1302,$D$6:D1302,D1302,$B$6:B1302,B1302)&gt;1,"! возможен дубль","ok")))))))))</f>
        <v/>
      </c>
    </row>
    <row r="1303" spans="1:13" ht="15" customHeight="1">
      <c r="A1303" s="30"/>
      <c r="B1303" s="31"/>
      <c r="C1303" s="32"/>
      <c r="D1303" s="33"/>
      <c r="E1303" s="32"/>
      <c r="F1303" s="32"/>
      <c r="G1303" s="32"/>
      <c r="H1303" s="32"/>
      <c r="I1303" s="31"/>
      <c r="J1303" s="34" t="str">
        <f>IF(ISNUMBER(A1303),INDEX(Настройки!$K$8:$K$19,MONTH(A1303))&amp;" "&amp;YEAR(A1303),"")</f>
        <v/>
      </c>
      <c r="K1303" s="35" t="str">
        <f>IF(C1303="","",IFERROR(INDEX(Категории!$B$5:$B$47,MATCH(C1303,Категории!$A$5:$A$47,0)),"?"))</f>
        <v/>
      </c>
      <c r="L1303" s="34" t="str">
        <f>IF(C1303="","",IFERROR(INDEX(Категории!$C$5:$C$47,MATCH(C1303,Категории!$A$5:$A$47,0)),"?"))</f>
        <v/>
      </c>
      <c r="M1303" s="34" t="str">
        <f>IF(AND(A1303="",B1303="",C1303="",D1303=""),"",IF(A1303="","! нет даты",IF(NOT(ISNUMBER(A1303)),"! дата текстом",IF(YEAR(A1303)&lt;&gt;Настройки!$B$4,"! другой год",IF(C1303="","! нет категории",IF(K1303="?","! категории нет в списке",IF(D1303="","! нет суммы",IF(NOT(ISNUMBER(D1303)),"! сумма текстом",IF(COUNTIFS($A$6:A1303,A1303,$C$6:C1303,C1303,$D$6:D1303,D1303,$B$6:B1303,B1303)&gt;1,"! возможен дубль","ok")))))))))</f>
        <v/>
      </c>
    </row>
    <row r="1304" spans="1:13" ht="15" customHeight="1">
      <c r="A1304" s="30"/>
      <c r="B1304" s="31"/>
      <c r="C1304" s="32"/>
      <c r="D1304" s="33"/>
      <c r="E1304" s="32"/>
      <c r="F1304" s="32"/>
      <c r="G1304" s="32"/>
      <c r="H1304" s="32"/>
      <c r="I1304" s="31"/>
      <c r="J1304" s="34" t="str">
        <f>IF(ISNUMBER(A1304),INDEX(Настройки!$K$8:$K$19,MONTH(A1304))&amp;" "&amp;YEAR(A1304),"")</f>
        <v/>
      </c>
      <c r="K1304" s="35" t="str">
        <f>IF(C1304="","",IFERROR(INDEX(Категории!$B$5:$B$47,MATCH(C1304,Категории!$A$5:$A$47,0)),"?"))</f>
        <v/>
      </c>
      <c r="L1304" s="34" t="str">
        <f>IF(C1304="","",IFERROR(INDEX(Категории!$C$5:$C$47,MATCH(C1304,Категории!$A$5:$A$47,0)),"?"))</f>
        <v/>
      </c>
      <c r="M1304" s="34" t="str">
        <f>IF(AND(A1304="",B1304="",C1304="",D1304=""),"",IF(A1304="","! нет даты",IF(NOT(ISNUMBER(A1304)),"! дата текстом",IF(YEAR(A1304)&lt;&gt;Настройки!$B$4,"! другой год",IF(C1304="","! нет категории",IF(K1304="?","! категории нет в списке",IF(D1304="","! нет суммы",IF(NOT(ISNUMBER(D1304)),"! сумма текстом",IF(COUNTIFS($A$6:A1304,A1304,$C$6:C1304,C1304,$D$6:D1304,D1304,$B$6:B1304,B1304)&gt;1,"! возможен дубль","ok")))))))))</f>
        <v/>
      </c>
    </row>
    <row r="1305" spans="1:13" ht="15" customHeight="1">
      <c r="A1305" s="30"/>
      <c r="B1305" s="31"/>
      <c r="C1305" s="32"/>
      <c r="D1305" s="33"/>
      <c r="E1305" s="32"/>
      <c r="F1305" s="32"/>
      <c r="G1305" s="32"/>
      <c r="H1305" s="32"/>
      <c r="I1305" s="31"/>
      <c r="J1305" s="34" t="str">
        <f>IF(ISNUMBER(A1305),INDEX(Настройки!$K$8:$K$19,MONTH(A1305))&amp;" "&amp;YEAR(A1305),"")</f>
        <v/>
      </c>
      <c r="K1305" s="35" t="str">
        <f>IF(C1305="","",IFERROR(INDEX(Категории!$B$5:$B$47,MATCH(C1305,Категории!$A$5:$A$47,0)),"?"))</f>
        <v/>
      </c>
      <c r="L1305" s="34" t="str">
        <f>IF(C1305="","",IFERROR(INDEX(Категории!$C$5:$C$47,MATCH(C1305,Категории!$A$5:$A$47,0)),"?"))</f>
        <v/>
      </c>
      <c r="M1305" s="34" t="str">
        <f>IF(AND(A1305="",B1305="",C1305="",D1305=""),"",IF(A1305="","! нет даты",IF(NOT(ISNUMBER(A1305)),"! дата текстом",IF(YEAR(A1305)&lt;&gt;Настройки!$B$4,"! другой год",IF(C1305="","! нет категории",IF(K1305="?","! категории нет в списке",IF(D1305="","! нет суммы",IF(NOT(ISNUMBER(D1305)),"! сумма текстом",IF(COUNTIFS($A$6:A1305,A1305,$C$6:C1305,C1305,$D$6:D1305,D1305,$B$6:B1305,B1305)&gt;1,"! возможен дубль","ok")))))))))</f>
        <v/>
      </c>
    </row>
    <row r="1306" spans="1:13" ht="15" customHeight="1">
      <c r="A1306" s="30"/>
      <c r="B1306" s="31"/>
      <c r="C1306" s="32"/>
      <c r="D1306" s="33"/>
      <c r="E1306" s="32"/>
      <c r="F1306" s="32"/>
      <c r="G1306" s="32"/>
      <c r="H1306" s="32"/>
      <c r="I1306" s="31"/>
      <c r="J1306" s="34" t="str">
        <f>IF(ISNUMBER(A1306),INDEX(Настройки!$K$8:$K$19,MONTH(A1306))&amp;" "&amp;YEAR(A1306),"")</f>
        <v/>
      </c>
      <c r="K1306" s="35" t="str">
        <f>IF(C1306="","",IFERROR(INDEX(Категории!$B$5:$B$47,MATCH(C1306,Категории!$A$5:$A$47,0)),"?"))</f>
        <v/>
      </c>
      <c r="L1306" s="34" t="str">
        <f>IF(C1306="","",IFERROR(INDEX(Категории!$C$5:$C$47,MATCH(C1306,Категории!$A$5:$A$47,0)),"?"))</f>
        <v/>
      </c>
      <c r="M1306" s="34" t="str">
        <f>IF(AND(A1306="",B1306="",C1306="",D1306=""),"",IF(A1306="","! нет даты",IF(NOT(ISNUMBER(A1306)),"! дата текстом",IF(YEAR(A1306)&lt;&gt;Настройки!$B$4,"! другой год",IF(C1306="","! нет категории",IF(K1306="?","! категории нет в списке",IF(D1306="","! нет суммы",IF(NOT(ISNUMBER(D1306)),"! сумма текстом",IF(COUNTIFS($A$6:A1306,A1306,$C$6:C1306,C1306,$D$6:D1306,D1306,$B$6:B1306,B1306)&gt;1,"! возможен дубль","ok")))))))))</f>
        <v/>
      </c>
    </row>
    <row r="1307" spans="1:13" ht="15" customHeight="1">
      <c r="A1307" s="30"/>
      <c r="B1307" s="31"/>
      <c r="C1307" s="32"/>
      <c r="D1307" s="33"/>
      <c r="E1307" s="32"/>
      <c r="F1307" s="32"/>
      <c r="G1307" s="32"/>
      <c r="H1307" s="32"/>
      <c r="I1307" s="31"/>
      <c r="J1307" s="34" t="str">
        <f>IF(ISNUMBER(A1307),INDEX(Настройки!$K$8:$K$19,MONTH(A1307))&amp;" "&amp;YEAR(A1307),"")</f>
        <v/>
      </c>
      <c r="K1307" s="35" t="str">
        <f>IF(C1307="","",IFERROR(INDEX(Категории!$B$5:$B$47,MATCH(C1307,Категории!$A$5:$A$47,0)),"?"))</f>
        <v/>
      </c>
      <c r="L1307" s="34" t="str">
        <f>IF(C1307="","",IFERROR(INDEX(Категории!$C$5:$C$47,MATCH(C1307,Категории!$A$5:$A$47,0)),"?"))</f>
        <v/>
      </c>
      <c r="M1307" s="34" t="str">
        <f>IF(AND(A1307="",B1307="",C1307="",D1307=""),"",IF(A1307="","! нет даты",IF(NOT(ISNUMBER(A1307)),"! дата текстом",IF(YEAR(A1307)&lt;&gt;Настройки!$B$4,"! другой год",IF(C1307="","! нет категории",IF(K1307="?","! категории нет в списке",IF(D1307="","! нет суммы",IF(NOT(ISNUMBER(D1307)),"! сумма текстом",IF(COUNTIFS($A$6:A1307,A1307,$C$6:C1307,C1307,$D$6:D1307,D1307,$B$6:B1307,B1307)&gt;1,"! возможен дубль","ok")))))))))</f>
        <v/>
      </c>
    </row>
    <row r="1308" spans="1:13" ht="15" customHeight="1">
      <c r="A1308" s="30"/>
      <c r="B1308" s="31"/>
      <c r="C1308" s="32"/>
      <c r="D1308" s="33"/>
      <c r="E1308" s="32"/>
      <c r="F1308" s="32"/>
      <c r="G1308" s="32"/>
      <c r="H1308" s="32"/>
      <c r="I1308" s="31"/>
      <c r="J1308" s="34" t="str">
        <f>IF(ISNUMBER(A1308),INDEX(Настройки!$K$8:$K$19,MONTH(A1308))&amp;" "&amp;YEAR(A1308),"")</f>
        <v/>
      </c>
      <c r="K1308" s="35" t="str">
        <f>IF(C1308="","",IFERROR(INDEX(Категории!$B$5:$B$47,MATCH(C1308,Категории!$A$5:$A$47,0)),"?"))</f>
        <v/>
      </c>
      <c r="L1308" s="34" t="str">
        <f>IF(C1308="","",IFERROR(INDEX(Категории!$C$5:$C$47,MATCH(C1308,Категории!$A$5:$A$47,0)),"?"))</f>
        <v/>
      </c>
      <c r="M1308" s="34" t="str">
        <f>IF(AND(A1308="",B1308="",C1308="",D1308=""),"",IF(A1308="","! нет даты",IF(NOT(ISNUMBER(A1308)),"! дата текстом",IF(YEAR(A1308)&lt;&gt;Настройки!$B$4,"! другой год",IF(C1308="","! нет категории",IF(K1308="?","! категории нет в списке",IF(D1308="","! нет суммы",IF(NOT(ISNUMBER(D1308)),"! сумма текстом",IF(COUNTIFS($A$6:A1308,A1308,$C$6:C1308,C1308,$D$6:D1308,D1308,$B$6:B1308,B1308)&gt;1,"! возможен дубль","ok")))))))))</f>
        <v/>
      </c>
    </row>
    <row r="1309" spans="1:13" ht="15" customHeight="1">
      <c r="A1309" s="30"/>
      <c r="B1309" s="31"/>
      <c r="C1309" s="32"/>
      <c r="D1309" s="33"/>
      <c r="E1309" s="32"/>
      <c r="F1309" s="32"/>
      <c r="G1309" s="32"/>
      <c r="H1309" s="32"/>
      <c r="I1309" s="31"/>
      <c r="J1309" s="34" t="str">
        <f>IF(ISNUMBER(A1309),INDEX(Настройки!$K$8:$K$19,MONTH(A1309))&amp;" "&amp;YEAR(A1309),"")</f>
        <v/>
      </c>
      <c r="K1309" s="35" t="str">
        <f>IF(C1309="","",IFERROR(INDEX(Категории!$B$5:$B$47,MATCH(C1309,Категории!$A$5:$A$47,0)),"?"))</f>
        <v/>
      </c>
      <c r="L1309" s="34" t="str">
        <f>IF(C1309="","",IFERROR(INDEX(Категории!$C$5:$C$47,MATCH(C1309,Категории!$A$5:$A$47,0)),"?"))</f>
        <v/>
      </c>
      <c r="M1309" s="34" t="str">
        <f>IF(AND(A1309="",B1309="",C1309="",D1309=""),"",IF(A1309="","! нет даты",IF(NOT(ISNUMBER(A1309)),"! дата текстом",IF(YEAR(A1309)&lt;&gt;Настройки!$B$4,"! другой год",IF(C1309="","! нет категории",IF(K1309="?","! категории нет в списке",IF(D1309="","! нет суммы",IF(NOT(ISNUMBER(D1309)),"! сумма текстом",IF(COUNTIFS($A$6:A1309,A1309,$C$6:C1309,C1309,$D$6:D1309,D1309,$B$6:B1309,B1309)&gt;1,"! возможен дубль","ok")))))))))</f>
        <v/>
      </c>
    </row>
    <row r="1310" spans="1:13" ht="15" customHeight="1">
      <c r="A1310" s="30"/>
      <c r="B1310" s="31"/>
      <c r="C1310" s="32"/>
      <c r="D1310" s="33"/>
      <c r="E1310" s="32"/>
      <c r="F1310" s="32"/>
      <c r="G1310" s="32"/>
      <c r="H1310" s="32"/>
      <c r="I1310" s="31"/>
      <c r="J1310" s="34" t="str">
        <f>IF(ISNUMBER(A1310),INDEX(Настройки!$K$8:$K$19,MONTH(A1310))&amp;" "&amp;YEAR(A1310),"")</f>
        <v/>
      </c>
      <c r="K1310" s="35" t="str">
        <f>IF(C1310="","",IFERROR(INDEX(Категории!$B$5:$B$47,MATCH(C1310,Категории!$A$5:$A$47,0)),"?"))</f>
        <v/>
      </c>
      <c r="L1310" s="34" t="str">
        <f>IF(C1310="","",IFERROR(INDEX(Категории!$C$5:$C$47,MATCH(C1310,Категории!$A$5:$A$47,0)),"?"))</f>
        <v/>
      </c>
      <c r="M1310" s="34" t="str">
        <f>IF(AND(A1310="",B1310="",C1310="",D1310=""),"",IF(A1310="","! нет даты",IF(NOT(ISNUMBER(A1310)),"! дата текстом",IF(YEAR(A1310)&lt;&gt;Настройки!$B$4,"! другой год",IF(C1310="","! нет категории",IF(K1310="?","! категории нет в списке",IF(D1310="","! нет суммы",IF(NOT(ISNUMBER(D1310)),"! сумма текстом",IF(COUNTIFS($A$6:A1310,A1310,$C$6:C1310,C1310,$D$6:D1310,D1310,$B$6:B1310,B1310)&gt;1,"! возможен дубль","ok")))))))))</f>
        <v/>
      </c>
    </row>
    <row r="1311" spans="1:13" ht="15" customHeight="1">
      <c r="A1311" s="30"/>
      <c r="B1311" s="31"/>
      <c r="C1311" s="32"/>
      <c r="D1311" s="33"/>
      <c r="E1311" s="32"/>
      <c r="F1311" s="32"/>
      <c r="G1311" s="32"/>
      <c r="H1311" s="32"/>
      <c r="I1311" s="31"/>
      <c r="J1311" s="34" t="str">
        <f>IF(ISNUMBER(A1311),INDEX(Настройки!$K$8:$K$19,MONTH(A1311))&amp;" "&amp;YEAR(A1311),"")</f>
        <v/>
      </c>
      <c r="K1311" s="35" t="str">
        <f>IF(C1311="","",IFERROR(INDEX(Категории!$B$5:$B$47,MATCH(C1311,Категории!$A$5:$A$47,0)),"?"))</f>
        <v/>
      </c>
      <c r="L1311" s="34" t="str">
        <f>IF(C1311="","",IFERROR(INDEX(Категории!$C$5:$C$47,MATCH(C1311,Категории!$A$5:$A$47,0)),"?"))</f>
        <v/>
      </c>
      <c r="M1311" s="34" t="str">
        <f>IF(AND(A1311="",B1311="",C1311="",D1311=""),"",IF(A1311="","! нет даты",IF(NOT(ISNUMBER(A1311)),"! дата текстом",IF(YEAR(A1311)&lt;&gt;Настройки!$B$4,"! другой год",IF(C1311="","! нет категории",IF(K1311="?","! категории нет в списке",IF(D1311="","! нет суммы",IF(NOT(ISNUMBER(D1311)),"! сумма текстом",IF(COUNTIFS($A$6:A1311,A1311,$C$6:C1311,C1311,$D$6:D1311,D1311,$B$6:B1311,B1311)&gt;1,"! возможен дубль","ok")))))))))</f>
        <v/>
      </c>
    </row>
    <row r="1312" spans="1:13" ht="15" customHeight="1">
      <c r="A1312" s="30"/>
      <c r="B1312" s="31"/>
      <c r="C1312" s="32"/>
      <c r="D1312" s="33"/>
      <c r="E1312" s="32"/>
      <c r="F1312" s="32"/>
      <c r="G1312" s="32"/>
      <c r="H1312" s="32"/>
      <c r="I1312" s="31"/>
      <c r="J1312" s="34" t="str">
        <f>IF(ISNUMBER(A1312),INDEX(Настройки!$K$8:$K$19,MONTH(A1312))&amp;" "&amp;YEAR(A1312),"")</f>
        <v/>
      </c>
      <c r="K1312" s="35" t="str">
        <f>IF(C1312="","",IFERROR(INDEX(Категории!$B$5:$B$47,MATCH(C1312,Категории!$A$5:$A$47,0)),"?"))</f>
        <v/>
      </c>
      <c r="L1312" s="34" t="str">
        <f>IF(C1312="","",IFERROR(INDEX(Категории!$C$5:$C$47,MATCH(C1312,Категории!$A$5:$A$47,0)),"?"))</f>
        <v/>
      </c>
      <c r="M1312" s="34" t="str">
        <f>IF(AND(A1312="",B1312="",C1312="",D1312=""),"",IF(A1312="","! нет даты",IF(NOT(ISNUMBER(A1312)),"! дата текстом",IF(YEAR(A1312)&lt;&gt;Настройки!$B$4,"! другой год",IF(C1312="","! нет категории",IF(K1312="?","! категории нет в списке",IF(D1312="","! нет суммы",IF(NOT(ISNUMBER(D1312)),"! сумма текстом",IF(COUNTIFS($A$6:A1312,A1312,$C$6:C1312,C1312,$D$6:D1312,D1312,$B$6:B1312,B1312)&gt;1,"! возможен дубль","ok")))))))))</f>
        <v/>
      </c>
    </row>
    <row r="1313" spans="1:13" ht="15" customHeight="1">
      <c r="A1313" s="30"/>
      <c r="B1313" s="31"/>
      <c r="C1313" s="32"/>
      <c r="D1313" s="33"/>
      <c r="E1313" s="32"/>
      <c r="F1313" s="32"/>
      <c r="G1313" s="32"/>
      <c r="H1313" s="32"/>
      <c r="I1313" s="31"/>
      <c r="J1313" s="34" t="str">
        <f>IF(ISNUMBER(A1313),INDEX(Настройки!$K$8:$K$19,MONTH(A1313))&amp;" "&amp;YEAR(A1313),"")</f>
        <v/>
      </c>
      <c r="K1313" s="35" t="str">
        <f>IF(C1313="","",IFERROR(INDEX(Категории!$B$5:$B$47,MATCH(C1313,Категории!$A$5:$A$47,0)),"?"))</f>
        <v/>
      </c>
      <c r="L1313" s="34" t="str">
        <f>IF(C1313="","",IFERROR(INDEX(Категории!$C$5:$C$47,MATCH(C1313,Категории!$A$5:$A$47,0)),"?"))</f>
        <v/>
      </c>
      <c r="M1313" s="34" t="str">
        <f>IF(AND(A1313="",B1313="",C1313="",D1313=""),"",IF(A1313="","! нет даты",IF(NOT(ISNUMBER(A1313)),"! дата текстом",IF(YEAR(A1313)&lt;&gt;Настройки!$B$4,"! другой год",IF(C1313="","! нет категории",IF(K1313="?","! категории нет в списке",IF(D1313="","! нет суммы",IF(NOT(ISNUMBER(D1313)),"! сумма текстом",IF(COUNTIFS($A$6:A1313,A1313,$C$6:C1313,C1313,$D$6:D1313,D1313,$B$6:B1313,B1313)&gt;1,"! возможен дубль","ok")))))))))</f>
        <v/>
      </c>
    </row>
    <row r="1314" spans="1:13" ht="15" customHeight="1">
      <c r="A1314" s="30"/>
      <c r="B1314" s="31"/>
      <c r="C1314" s="32"/>
      <c r="D1314" s="33"/>
      <c r="E1314" s="32"/>
      <c r="F1314" s="32"/>
      <c r="G1314" s="32"/>
      <c r="H1314" s="32"/>
      <c r="I1314" s="31"/>
      <c r="J1314" s="34" t="str">
        <f>IF(ISNUMBER(A1314),INDEX(Настройки!$K$8:$K$19,MONTH(A1314))&amp;" "&amp;YEAR(A1314),"")</f>
        <v/>
      </c>
      <c r="K1314" s="35" t="str">
        <f>IF(C1314="","",IFERROR(INDEX(Категории!$B$5:$B$47,MATCH(C1314,Категории!$A$5:$A$47,0)),"?"))</f>
        <v/>
      </c>
      <c r="L1314" s="34" t="str">
        <f>IF(C1314="","",IFERROR(INDEX(Категории!$C$5:$C$47,MATCH(C1314,Категории!$A$5:$A$47,0)),"?"))</f>
        <v/>
      </c>
      <c r="M1314" s="34" t="str">
        <f>IF(AND(A1314="",B1314="",C1314="",D1314=""),"",IF(A1314="","! нет даты",IF(NOT(ISNUMBER(A1314)),"! дата текстом",IF(YEAR(A1314)&lt;&gt;Настройки!$B$4,"! другой год",IF(C1314="","! нет категории",IF(K1314="?","! категории нет в списке",IF(D1314="","! нет суммы",IF(NOT(ISNUMBER(D1314)),"! сумма текстом",IF(COUNTIFS($A$6:A1314,A1314,$C$6:C1314,C1314,$D$6:D1314,D1314,$B$6:B1314,B1314)&gt;1,"! возможен дубль","ok")))))))))</f>
        <v/>
      </c>
    </row>
    <row r="1315" spans="1:13" ht="15" customHeight="1">
      <c r="A1315" s="30"/>
      <c r="B1315" s="31"/>
      <c r="C1315" s="32"/>
      <c r="D1315" s="33"/>
      <c r="E1315" s="32"/>
      <c r="F1315" s="32"/>
      <c r="G1315" s="32"/>
      <c r="H1315" s="32"/>
      <c r="I1315" s="31"/>
      <c r="J1315" s="34" t="str">
        <f>IF(ISNUMBER(A1315),INDEX(Настройки!$K$8:$K$19,MONTH(A1315))&amp;" "&amp;YEAR(A1315),"")</f>
        <v/>
      </c>
      <c r="K1315" s="35" t="str">
        <f>IF(C1315="","",IFERROR(INDEX(Категории!$B$5:$B$47,MATCH(C1315,Категории!$A$5:$A$47,0)),"?"))</f>
        <v/>
      </c>
      <c r="L1315" s="34" t="str">
        <f>IF(C1315="","",IFERROR(INDEX(Категории!$C$5:$C$47,MATCH(C1315,Категории!$A$5:$A$47,0)),"?"))</f>
        <v/>
      </c>
      <c r="M1315" s="34" t="str">
        <f>IF(AND(A1315="",B1315="",C1315="",D1315=""),"",IF(A1315="","! нет даты",IF(NOT(ISNUMBER(A1315)),"! дата текстом",IF(YEAR(A1315)&lt;&gt;Настройки!$B$4,"! другой год",IF(C1315="","! нет категории",IF(K1315="?","! категории нет в списке",IF(D1315="","! нет суммы",IF(NOT(ISNUMBER(D1315)),"! сумма текстом",IF(COUNTIFS($A$6:A1315,A1315,$C$6:C1315,C1315,$D$6:D1315,D1315,$B$6:B1315,B1315)&gt;1,"! возможен дубль","ok")))))))))</f>
        <v/>
      </c>
    </row>
    <row r="1316" spans="1:13" ht="15" customHeight="1">
      <c r="A1316" s="30"/>
      <c r="B1316" s="31"/>
      <c r="C1316" s="32"/>
      <c r="D1316" s="33"/>
      <c r="E1316" s="32"/>
      <c r="F1316" s="32"/>
      <c r="G1316" s="32"/>
      <c r="H1316" s="32"/>
      <c r="I1316" s="31"/>
      <c r="J1316" s="34" t="str">
        <f>IF(ISNUMBER(A1316),INDEX(Настройки!$K$8:$K$19,MONTH(A1316))&amp;" "&amp;YEAR(A1316),"")</f>
        <v/>
      </c>
      <c r="K1316" s="35" t="str">
        <f>IF(C1316="","",IFERROR(INDEX(Категории!$B$5:$B$47,MATCH(C1316,Категории!$A$5:$A$47,0)),"?"))</f>
        <v/>
      </c>
      <c r="L1316" s="34" t="str">
        <f>IF(C1316="","",IFERROR(INDEX(Категории!$C$5:$C$47,MATCH(C1316,Категории!$A$5:$A$47,0)),"?"))</f>
        <v/>
      </c>
      <c r="M1316" s="34" t="str">
        <f>IF(AND(A1316="",B1316="",C1316="",D1316=""),"",IF(A1316="","! нет даты",IF(NOT(ISNUMBER(A1316)),"! дата текстом",IF(YEAR(A1316)&lt;&gt;Настройки!$B$4,"! другой год",IF(C1316="","! нет категории",IF(K1316="?","! категории нет в списке",IF(D1316="","! нет суммы",IF(NOT(ISNUMBER(D1316)),"! сумма текстом",IF(COUNTIFS($A$6:A1316,A1316,$C$6:C1316,C1316,$D$6:D1316,D1316,$B$6:B1316,B1316)&gt;1,"! возможен дубль","ok")))))))))</f>
        <v/>
      </c>
    </row>
    <row r="1317" spans="1:13" ht="15" customHeight="1">
      <c r="A1317" s="30"/>
      <c r="B1317" s="31"/>
      <c r="C1317" s="32"/>
      <c r="D1317" s="33"/>
      <c r="E1317" s="32"/>
      <c r="F1317" s="32"/>
      <c r="G1317" s="32"/>
      <c r="H1317" s="32"/>
      <c r="I1317" s="31"/>
      <c r="J1317" s="34" t="str">
        <f>IF(ISNUMBER(A1317),INDEX(Настройки!$K$8:$K$19,MONTH(A1317))&amp;" "&amp;YEAR(A1317),"")</f>
        <v/>
      </c>
      <c r="K1317" s="35" t="str">
        <f>IF(C1317="","",IFERROR(INDEX(Категории!$B$5:$B$47,MATCH(C1317,Категории!$A$5:$A$47,0)),"?"))</f>
        <v/>
      </c>
      <c r="L1317" s="34" t="str">
        <f>IF(C1317="","",IFERROR(INDEX(Категории!$C$5:$C$47,MATCH(C1317,Категории!$A$5:$A$47,0)),"?"))</f>
        <v/>
      </c>
      <c r="M1317" s="34" t="str">
        <f>IF(AND(A1317="",B1317="",C1317="",D1317=""),"",IF(A1317="","! нет даты",IF(NOT(ISNUMBER(A1317)),"! дата текстом",IF(YEAR(A1317)&lt;&gt;Настройки!$B$4,"! другой год",IF(C1317="","! нет категории",IF(K1317="?","! категории нет в списке",IF(D1317="","! нет суммы",IF(NOT(ISNUMBER(D1317)),"! сумма текстом",IF(COUNTIFS($A$6:A1317,A1317,$C$6:C1317,C1317,$D$6:D1317,D1317,$B$6:B1317,B1317)&gt;1,"! возможен дубль","ok")))))))))</f>
        <v/>
      </c>
    </row>
    <row r="1318" spans="1:13" ht="15" customHeight="1">
      <c r="A1318" s="30"/>
      <c r="B1318" s="31"/>
      <c r="C1318" s="32"/>
      <c r="D1318" s="33"/>
      <c r="E1318" s="32"/>
      <c r="F1318" s="32"/>
      <c r="G1318" s="32"/>
      <c r="H1318" s="32"/>
      <c r="I1318" s="31"/>
      <c r="J1318" s="34" t="str">
        <f>IF(ISNUMBER(A1318),INDEX(Настройки!$K$8:$K$19,MONTH(A1318))&amp;" "&amp;YEAR(A1318),"")</f>
        <v/>
      </c>
      <c r="K1318" s="35" t="str">
        <f>IF(C1318="","",IFERROR(INDEX(Категории!$B$5:$B$47,MATCH(C1318,Категории!$A$5:$A$47,0)),"?"))</f>
        <v/>
      </c>
      <c r="L1318" s="34" t="str">
        <f>IF(C1318="","",IFERROR(INDEX(Категории!$C$5:$C$47,MATCH(C1318,Категории!$A$5:$A$47,0)),"?"))</f>
        <v/>
      </c>
      <c r="M1318" s="34" t="str">
        <f>IF(AND(A1318="",B1318="",C1318="",D1318=""),"",IF(A1318="","! нет даты",IF(NOT(ISNUMBER(A1318)),"! дата текстом",IF(YEAR(A1318)&lt;&gt;Настройки!$B$4,"! другой год",IF(C1318="","! нет категории",IF(K1318="?","! категории нет в списке",IF(D1318="","! нет суммы",IF(NOT(ISNUMBER(D1318)),"! сумма текстом",IF(COUNTIFS($A$6:A1318,A1318,$C$6:C1318,C1318,$D$6:D1318,D1318,$B$6:B1318,B1318)&gt;1,"! возможен дубль","ok")))))))))</f>
        <v/>
      </c>
    </row>
    <row r="1319" spans="1:13" ht="15" customHeight="1">
      <c r="A1319" s="30"/>
      <c r="B1319" s="31"/>
      <c r="C1319" s="32"/>
      <c r="D1319" s="33"/>
      <c r="E1319" s="32"/>
      <c r="F1319" s="32"/>
      <c r="G1319" s="32"/>
      <c r="H1319" s="32"/>
      <c r="I1319" s="31"/>
      <c r="J1319" s="34" t="str">
        <f>IF(ISNUMBER(A1319),INDEX(Настройки!$K$8:$K$19,MONTH(A1319))&amp;" "&amp;YEAR(A1319),"")</f>
        <v/>
      </c>
      <c r="K1319" s="35" t="str">
        <f>IF(C1319="","",IFERROR(INDEX(Категории!$B$5:$B$47,MATCH(C1319,Категории!$A$5:$A$47,0)),"?"))</f>
        <v/>
      </c>
      <c r="L1319" s="34" t="str">
        <f>IF(C1319="","",IFERROR(INDEX(Категории!$C$5:$C$47,MATCH(C1319,Категории!$A$5:$A$47,0)),"?"))</f>
        <v/>
      </c>
      <c r="M1319" s="34" t="str">
        <f>IF(AND(A1319="",B1319="",C1319="",D1319=""),"",IF(A1319="","! нет даты",IF(NOT(ISNUMBER(A1319)),"! дата текстом",IF(YEAR(A1319)&lt;&gt;Настройки!$B$4,"! другой год",IF(C1319="","! нет категории",IF(K1319="?","! категории нет в списке",IF(D1319="","! нет суммы",IF(NOT(ISNUMBER(D1319)),"! сумма текстом",IF(COUNTIFS($A$6:A1319,A1319,$C$6:C1319,C1319,$D$6:D1319,D1319,$B$6:B1319,B1319)&gt;1,"! возможен дубль","ok")))))))))</f>
        <v/>
      </c>
    </row>
    <row r="1320" spans="1:13" ht="15" customHeight="1">
      <c r="A1320" s="30"/>
      <c r="B1320" s="31"/>
      <c r="C1320" s="32"/>
      <c r="D1320" s="33"/>
      <c r="E1320" s="32"/>
      <c r="F1320" s="32"/>
      <c r="G1320" s="32"/>
      <c r="H1320" s="32"/>
      <c r="I1320" s="31"/>
      <c r="J1320" s="34" t="str">
        <f>IF(ISNUMBER(A1320),INDEX(Настройки!$K$8:$K$19,MONTH(A1320))&amp;" "&amp;YEAR(A1320),"")</f>
        <v/>
      </c>
      <c r="K1320" s="35" t="str">
        <f>IF(C1320="","",IFERROR(INDEX(Категории!$B$5:$B$47,MATCH(C1320,Категории!$A$5:$A$47,0)),"?"))</f>
        <v/>
      </c>
      <c r="L1320" s="34" t="str">
        <f>IF(C1320="","",IFERROR(INDEX(Категории!$C$5:$C$47,MATCH(C1320,Категории!$A$5:$A$47,0)),"?"))</f>
        <v/>
      </c>
      <c r="M1320" s="34" t="str">
        <f>IF(AND(A1320="",B1320="",C1320="",D1320=""),"",IF(A1320="","! нет даты",IF(NOT(ISNUMBER(A1320)),"! дата текстом",IF(YEAR(A1320)&lt;&gt;Настройки!$B$4,"! другой год",IF(C1320="","! нет категории",IF(K1320="?","! категории нет в списке",IF(D1320="","! нет суммы",IF(NOT(ISNUMBER(D1320)),"! сумма текстом",IF(COUNTIFS($A$6:A1320,A1320,$C$6:C1320,C1320,$D$6:D1320,D1320,$B$6:B1320,B1320)&gt;1,"! возможен дубль","ok")))))))))</f>
        <v/>
      </c>
    </row>
    <row r="1321" spans="1:13" ht="15" customHeight="1">
      <c r="A1321" s="30"/>
      <c r="B1321" s="31"/>
      <c r="C1321" s="32"/>
      <c r="D1321" s="33"/>
      <c r="E1321" s="32"/>
      <c r="F1321" s="32"/>
      <c r="G1321" s="32"/>
      <c r="H1321" s="32"/>
      <c r="I1321" s="31"/>
      <c r="J1321" s="34" t="str">
        <f>IF(ISNUMBER(A1321),INDEX(Настройки!$K$8:$K$19,MONTH(A1321))&amp;" "&amp;YEAR(A1321),"")</f>
        <v/>
      </c>
      <c r="K1321" s="35" t="str">
        <f>IF(C1321="","",IFERROR(INDEX(Категории!$B$5:$B$47,MATCH(C1321,Категории!$A$5:$A$47,0)),"?"))</f>
        <v/>
      </c>
      <c r="L1321" s="34" t="str">
        <f>IF(C1321="","",IFERROR(INDEX(Категории!$C$5:$C$47,MATCH(C1321,Категории!$A$5:$A$47,0)),"?"))</f>
        <v/>
      </c>
      <c r="M1321" s="34" t="str">
        <f>IF(AND(A1321="",B1321="",C1321="",D1321=""),"",IF(A1321="","! нет даты",IF(NOT(ISNUMBER(A1321)),"! дата текстом",IF(YEAR(A1321)&lt;&gt;Настройки!$B$4,"! другой год",IF(C1321="","! нет категории",IF(K1321="?","! категории нет в списке",IF(D1321="","! нет суммы",IF(NOT(ISNUMBER(D1321)),"! сумма текстом",IF(COUNTIFS($A$6:A1321,A1321,$C$6:C1321,C1321,$D$6:D1321,D1321,$B$6:B1321,B1321)&gt;1,"! возможен дубль","ok")))))))))</f>
        <v/>
      </c>
    </row>
    <row r="1322" spans="1:13" ht="15" customHeight="1">
      <c r="A1322" s="30"/>
      <c r="B1322" s="31"/>
      <c r="C1322" s="32"/>
      <c r="D1322" s="33"/>
      <c r="E1322" s="32"/>
      <c r="F1322" s="32"/>
      <c r="G1322" s="32"/>
      <c r="H1322" s="32"/>
      <c r="I1322" s="31"/>
      <c r="J1322" s="34" t="str">
        <f>IF(ISNUMBER(A1322),INDEX(Настройки!$K$8:$K$19,MONTH(A1322))&amp;" "&amp;YEAR(A1322),"")</f>
        <v/>
      </c>
      <c r="K1322" s="35" t="str">
        <f>IF(C1322="","",IFERROR(INDEX(Категории!$B$5:$B$47,MATCH(C1322,Категории!$A$5:$A$47,0)),"?"))</f>
        <v/>
      </c>
      <c r="L1322" s="34" t="str">
        <f>IF(C1322="","",IFERROR(INDEX(Категории!$C$5:$C$47,MATCH(C1322,Категории!$A$5:$A$47,0)),"?"))</f>
        <v/>
      </c>
      <c r="M1322" s="34" t="str">
        <f>IF(AND(A1322="",B1322="",C1322="",D1322=""),"",IF(A1322="","! нет даты",IF(NOT(ISNUMBER(A1322)),"! дата текстом",IF(YEAR(A1322)&lt;&gt;Настройки!$B$4,"! другой год",IF(C1322="","! нет категории",IF(K1322="?","! категории нет в списке",IF(D1322="","! нет суммы",IF(NOT(ISNUMBER(D1322)),"! сумма текстом",IF(COUNTIFS($A$6:A1322,A1322,$C$6:C1322,C1322,$D$6:D1322,D1322,$B$6:B1322,B1322)&gt;1,"! возможен дубль","ok")))))))))</f>
        <v/>
      </c>
    </row>
    <row r="1323" spans="1:13" ht="15" customHeight="1">
      <c r="A1323" s="30"/>
      <c r="B1323" s="31"/>
      <c r="C1323" s="32"/>
      <c r="D1323" s="33"/>
      <c r="E1323" s="32"/>
      <c r="F1323" s="32"/>
      <c r="G1323" s="32"/>
      <c r="H1323" s="32"/>
      <c r="I1323" s="31"/>
      <c r="J1323" s="34" t="str">
        <f>IF(ISNUMBER(A1323),INDEX(Настройки!$K$8:$K$19,MONTH(A1323))&amp;" "&amp;YEAR(A1323),"")</f>
        <v/>
      </c>
      <c r="K1323" s="35" t="str">
        <f>IF(C1323="","",IFERROR(INDEX(Категории!$B$5:$B$47,MATCH(C1323,Категории!$A$5:$A$47,0)),"?"))</f>
        <v/>
      </c>
      <c r="L1323" s="34" t="str">
        <f>IF(C1323="","",IFERROR(INDEX(Категории!$C$5:$C$47,MATCH(C1323,Категории!$A$5:$A$47,0)),"?"))</f>
        <v/>
      </c>
      <c r="M1323" s="34" t="str">
        <f>IF(AND(A1323="",B1323="",C1323="",D1323=""),"",IF(A1323="","! нет даты",IF(NOT(ISNUMBER(A1323)),"! дата текстом",IF(YEAR(A1323)&lt;&gt;Настройки!$B$4,"! другой год",IF(C1323="","! нет категории",IF(K1323="?","! категории нет в списке",IF(D1323="","! нет суммы",IF(NOT(ISNUMBER(D1323)),"! сумма текстом",IF(COUNTIFS($A$6:A1323,A1323,$C$6:C1323,C1323,$D$6:D1323,D1323,$B$6:B1323,B1323)&gt;1,"! возможен дубль","ok")))))))))</f>
        <v/>
      </c>
    </row>
    <row r="1324" spans="1:13" ht="15" customHeight="1">
      <c r="A1324" s="30"/>
      <c r="B1324" s="31"/>
      <c r="C1324" s="32"/>
      <c r="D1324" s="33"/>
      <c r="E1324" s="32"/>
      <c r="F1324" s="32"/>
      <c r="G1324" s="32"/>
      <c r="H1324" s="32"/>
      <c r="I1324" s="31"/>
      <c r="J1324" s="34" t="str">
        <f>IF(ISNUMBER(A1324),INDEX(Настройки!$K$8:$K$19,MONTH(A1324))&amp;" "&amp;YEAR(A1324),"")</f>
        <v/>
      </c>
      <c r="K1324" s="35" t="str">
        <f>IF(C1324="","",IFERROR(INDEX(Категории!$B$5:$B$47,MATCH(C1324,Категории!$A$5:$A$47,0)),"?"))</f>
        <v/>
      </c>
      <c r="L1324" s="34" t="str">
        <f>IF(C1324="","",IFERROR(INDEX(Категории!$C$5:$C$47,MATCH(C1324,Категории!$A$5:$A$47,0)),"?"))</f>
        <v/>
      </c>
      <c r="M1324" s="34" t="str">
        <f>IF(AND(A1324="",B1324="",C1324="",D1324=""),"",IF(A1324="","! нет даты",IF(NOT(ISNUMBER(A1324)),"! дата текстом",IF(YEAR(A1324)&lt;&gt;Настройки!$B$4,"! другой год",IF(C1324="","! нет категории",IF(K1324="?","! категории нет в списке",IF(D1324="","! нет суммы",IF(NOT(ISNUMBER(D1324)),"! сумма текстом",IF(COUNTIFS($A$6:A1324,A1324,$C$6:C1324,C1324,$D$6:D1324,D1324,$B$6:B1324,B1324)&gt;1,"! возможен дубль","ok")))))))))</f>
        <v/>
      </c>
    </row>
    <row r="1325" spans="1:13" ht="15" customHeight="1">
      <c r="A1325" s="30"/>
      <c r="B1325" s="31"/>
      <c r="C1325" s="32"/>
      <c r="D1325" s="33"/>
      <c r="E1325" s="32"/>
      <c r="F1325" s="32"/>
      <c r="G1325" s="32"/>
      <c r="H1325" s="32"/>
      <c r="I1325" s="31"/>
      <c r="J1325" s="34" t="str">
        <f>IF(ISNUMBER(A1325),INDEX(Настройки!$K$8:$K$19,MONTH(A1325))&amp;" "&amp;YEAR(A1325),"")</f>
        <v/>
      </c>
      <c r="K1325" s="35" t="str">
        <f>IF(C1325="","",IFERROR(INDEX(Категории!$B$5:$B$47,MATCH(C1325,Категории!$A$5:$A$47,0)),"?"))</f>
        <v/>
      </c>
      <c r="L1325" s="34" t="str">
        <f>IF(C1325="","",IFERROR(INDEX(Категории!$C$5:$C$47,MATCH(C1325,Категории!$A$5:$A$47,0)),"?"))</f>
        <v/>
      </c>
      <c r="M1325" s="34" t="str">
        <f>IF(AND(A1325="",B1325="",C1325="",D1325=""),"",IF(A1325="","! нет даты",IF(NOT(ISNUMBER(A1325)),"! дата текстом",IF(YEAR(A1325)&lt;&gt;Настройки!$B$4,"! другой год",IF(C1325="","! нет категории",IF(K1325="?","! категории нет в списке",IF(D1325="","! нет суммы",IF(NOT(ISNUMBER(D1325)),"! сумма текстом",IF(COUNTIFS($A$6:A1325,A1325,$C$6:C1325,C1325,$D$6:D1325,D1325,$B$6:B1325,B1325)&gt;1,"! возможен дубль","ok")))))))))</f>
        <v/>
      </c>
    </row>
    <row r="1326" spans="1:13" ht="15" customHeight="1">
      <c r="A1326" s="30"/>
      <c r="B1326" s="31"/>
      <c r="C1326" s="32"/>
      <c r="D1326" s="33"/>
      <c r="E1326" s="32"/>
      <c r="F1326" s="32"/>
      <c r="G1326" s="32"/>
      <c r="H1326" s="32"/>
      <c r="I1326" s="31"/>
      <c r="J1326" s="34" t="str">
        <f>IF(ISNUMBER(A1326),INDEX(Настройки!$K$8:$K$19,MONTH(A1326))&amp;" "&amp;YEAR(A1326),"")</f>
        <v/>
      </c>
      <c r="K1326" s="35" t="str">
        <f>IF(C1326="","",IFERROR(INDEX(Категории!$B$5:$B$47,MATCH(C1326,Категории!$A$5:$A$47,0)),"?"))</f>
        <v/>
      </c>
      <c r="L1326" s="34" t="str">
        <f>IF(C1326="","",IFERROR(INDEX(Категории!$C$5:$C$47,MATCH(C1326,Категории!$A$5:$A$47,0)),"?"))</f>
        <v/>
      </c>
      <c r="M1326" s="34" t="str">
        <f>IF(AND(A1326="",B1326="",C1326="",D1326=""),"",IF(A1326="","! нет даты",IF(NOT(ISNUMBER(A1326)),"! дата текстом",IF(YEAR(A1326)&lt;&gt;Настройки!$B$4,"! другой год",IF(C1326="","! нет категории",IF(K1326="?","! категории нет в списке",IF(D1326="","! нет суммы",IF(NOT(ISNUMBER(D1326)),"! сумма текстом",IF(COUNTIFS($A$6:A1326,A1326,$C$6:C1326,C1326,$D$6:D1326,D1326,$B$6:B1326,B1326)&gt;1,"! возможен дубль","ok")))))))))</f>
        <v/>
      </c>
    </row>
    <row r="1327" spans="1:13" ht="15" customHeight="1">
      <c r="A1327" s="30"/>
      <c r="B1327" s="31"/>
      <c r="C1327" s="32"/>
      <c r="D1327" s="33"/>
      <c r="E1327" s="32"/>
      <c r="F1327" s="32"/>
      <c r="G1327" s="32"/>
      <c r="H1327" s="32"/>
      <c r="I1327" s="31"/>
      <c r="J1327" s="34" t="str">
        <f>IF(ISNUMBER(A1327),INDEX(Настройки!$K$8:$K$19,MONTH(A1327))&amp;" "&amp;YEAR(A1327),"")</f>
        <v/>
      </c>
      <c r="K1327" s="35" t="str">
        <f>IF(C1327="","",IFERROR(INDEX(Категории!$B$5:$B$47,MATCH(C1327,Категории!$A$5:$A$47,0)),"?"))</f>
        <v/>
      </c>
      <c r="L1327" s="34" t="str">
        <f>IF(C1327="","",IFERROR(INDEX(Категории!$C$5:$C$47,MATCH(C1327,Категории!$A$5:$A$47,0)),"?"))</f>
        <v/>
      </c>
      <c r="M1327" s="34" t="str">
        <f>IF(AND(A1327="",B1327="",C1327="",D1327=""),"",IF(A1327="","! нет даты",IF(NOT(ISNUMBER(A1327)),"! дата текстом",IF(YEAR(A1327)&lt;&gt;Настройки!$B$4,"! другой год",IF(C1327="","! нет категории",IF(K1327="?","! категории нет в списке",IF(D1327="","! нет суммы",IF(NOT(ISNUMBER(D1327)),"! сумма текстом",IF(COUNTIFS($A$6:A1327,A1327,$C$6:C1327,C1327,$D$6:D1327,D1327,$B$6:B1327,B1327)&gt;1,"! возможен дубль","ok")))))))))</f>
        <v/>
      </c>
    </row>
    <row r="1328" spans="1:13" ht="15" customHeight="1">
      <c r="A1328" s="30"/>
      <c r="B1328" s="31"/>
      <c r="C1328" s="32"/>
      <c r="D1328" s="33"/>
      <c r="E1328" s="32"/>
      <c r="F1328" s="32"/>
      <c r="G1328" s="32"/>
      <c r="H1328" s="32"/>
      <c r="I1328" s="31"/>
      <c r="J1328" s="34" t="str">
        <f>IF(ISNUMBER(A1328),INDEX(Настройки!$K$8:$K$19,MONTH(A1328))&amp;" "&amp;YEAR(A1328),"")</f>
        <v/>
      </c>
      <c r="K1328" s="35" t="str">
        <f>IF(C1328="","",IFERROR(INDEX(Категории!$B$5:$B$47,MATCH(C1328,Категории!$A$5:$A$47,0)),"?"))</f>
        <v/>
      </c>
      <c r="L1328" s="34" t="str">
        <f>IF(C1328="","",IFERROR(INDEX(Категории!$C$5:$C$47,MATCH(C1328,Категории!$A$5:$A$47,0)),"?"))</f>
        <v/>
      </c>
      <c r="M1328" s="34" t="str">
        <f>IF(AND(A1328="",B1328="",C1328="",D1328=""),"",IF(A1328="","! нет даты",IF(NOT(ISNUMBER(A1328)),"! дата текстом",IF(YEAR(A1328)&lt;&gt;Настройки!$B$4,"! другой год",IF(C1328="","! нет категории",IF(K1328="?","! категории нет в списке",IF(D1328="","! нет суммы",IF(NOT(ISNUMBER(D1328)),"! сумма текстом",IF(COUNTIFS($A$6:A1328,A1328,$C$6:C1328,C1328,$D$6:D1328,D1328,$B$6:B1328,B1328)&gt;1,"! возможен дубль","ok")))))))))</f>
        <v/>
      </c>
    </row>
    <row r="1329" spans="1:13" ht="15" customHeight="1">
      <c r="A1329" s="30"/>
      <c r="B1329" s="31"/>
      <c r="C1329" s="32"/>
      <c r="D1329" s="33"/>
      <c r="E1329" s="32"/>
      <c r="F1329" s="32"/>
      <c r="G1329" s="32"/>
      <c r="H1329" s="32"/>
      <c r="I1329" s="31"/>
      <c r="J1329" s="34" t="str">
        <f>IF(ISNUMBER(A1329),INDEX(Настройки!$K$8:$K$19,MONTH(A1329))&amp;" "&amp;YEAR(A1329),"")</f>
        <v/>
      </c>
      <c r="K1329" s="35" t="str">
        <f>IF(C1329="","",IFERROR(INDEX(Категории!$B$5:$B$47,MATCH(C1329,Категории!$A$5:$A$47,0)),"?"))</f>
        <v/>
      </c>
      <c r="L1329" s="34" t="str">
        <f>IF(C1329="","",IFERROR(INDEX(Категории!$C$5:$C$47,MATCH(C1329,Категории!$A$5:$A$47,0)),"?"))</f>
        <v/>
      </c>
      <c r="M1329" s="34" t="str">
        <f>IF(AND(A1329="",B1329="",C1329="",D1329=""),"",IF(A1329="","! нет даты",IF(NOT(ISNUMBER(A1329)),"! дата текстом",IF(YEAR(A1329)&lt;&gt;Настройки!$B$4,"! другой год",IF(C1329="","! нет категории",IF(K1329="?","! категории нет в списке",IF(D1329="","! нет суммы",IF(NOT(ISNUMBER(D1329)),"! сумма текстом",IF(COUNTIFS($A$6:A1329,A1329,$C$6:C1329,C1329,$D$6:D1329,D1329,$B$6:B1329,B1329)&gt;1,"! возможен дубль","ok")))))))))</f>
        <v/>
      </c>
    </row>
    <row r="1330" spans="1:13" ht="15" customHeight="1">
      <c r="A1330" s="30"/>
      <c r="B1330" s="31"/>
      <c r="C1330" s="32"/>
      <c r="D1330" s="33"/>
      <c r="E1330" s="32"/>
      <c r="F1330" s="32"/>
      <c r="G1330" s="32"/>
      <c r="H1330" s="32"/>
      <c r="I1330" s="31"/>
      <c r="J1330" s="34" t="str">
        <f>IF(ISNUMBER(A1330),INDEX(Настройки!$K$8:$K$19,MONTH(A1330))&amp;" "&amp;YEAR(A1330),"")</f>
        <v/>
      </c>
      <c r="K1330" s="35" t="str">
        <f>IF(C1330="","",IFERROR(INDEX(Категории!$B$5:$B$47,MATCH(C1330,Категории!$A$5:$A$47,0)),"?"))</f>
        <v/>
      </c>
      <c r="L1330" s="34" t="str">
        <f>IF(C1330="","",IFERROR(INDEX(Категории!$C$5:$C$47,MATCH(C1330,Категории!$A$5:$A$47,0)),"?"))</f>
        <v/>
      </c>
      <c r="M1330" s="34" t="str">
        <f>IF(AND(A1330="",B1330="",C1330="",D1330=""),"",IF(A1330="","! нет даты",IF(NOT(ISNUMBER(A1330)),"! дата текстом",IF(YEAR(A1330)&lt;&gt;Настройки!$B$4,"! другой год",IF(C1330="","! нет категории",IF(K1330="?","! категории нет в списке",IF(D1330="","! нет суммы",IF(NOT(ISNUMBER(D1330)),"! сумма текстом",IF(COUNTIFS($A$6:A1330,A1330,$C$6:C1330,C1330,$D$6:D1330,D1330,$B$6:B1330,B1330)&gt;1,"! возможен дубль","ok")))))))))</f>
        <v/>
      </c>
    </row>
    <row r="1331" spans="1:13" ht="15" customHeight="1">
      <c r="A1331" s="30"/>
      <c r="B1331" s="31"/>
      <c r="C1331" s="32"/>
      <c r="D1331" s="33"/>
      <c r="E1331" s="32"/>
      <c r="F1331" s="32"/>
      <c r="G1331" s="32"/>
      <c r="H1331" s="32"/>
      <c r="I1331" s="31"/>
      <c r="J1331" s="34" t="str">
        <f>IF(ISNUMBER(A1331),INDEX(Настройки!$K$8:$K$19,MONTH(A1331))&amp;" "&amp;YEAR(A1331),"")</f>
        <v/>
      </c>
      <c r="K1331" s="35" t="str">
        <f>IF(C1331="","",IFERROR(INDEX(Категории!$B$5:$B$47,MATCH(C1331,Категории!$A$5:$A$47,0)),"?"))</f>
        <v/>
      </c>
      <c r="L1331" s="34" t="str">
        <f>IF(C1331="","",IFERROR(INDEX(Категории!$C$5:$C$47,MATCH(C1331,Категории!$A$5:$A$47,0)),"?"))</f>
        <v/>
      </c>
      <c r="M1331" s="34" t="str">
        <f>IF(AND(A1331="",B1331="",C1331="",D1331=""),"",IF(A1331="","! нет даты",IF(NOT(ISNUMBER(A1331)),"! дата текстом",IF(YEAR(A1331)&lt;&gt;Настройки!$B$4,"! другой год",IF(C1331="","! нет категории",IF(K1331="?","! категории нет в списке",IF(D1331="","! нет суммы",IF(NOT(ISNUMBER(D1331)),"! сумма текстом",IF(COUNTIFS($A$6:A1331,A1331,$C$6:C1331,C1331,$D$6:D1331,D1331,$B$6:B1331,B1331)&gt;1,"! возможен дубль","ok")))))))))</f>
        <v/>
      </c>
    </row>
    <row r="1332" spans="1:13" ht="15" customHeight="1">
      <c r="A1332" s="30"/>
      <c r="B1332" s="31"/>
      <c r="C1332" s="32"/>
      <c r="D1332" s="33"/>
      <c r="E1332" s="32"/>
      <c r="F1332" s="32"/>
      <c r="G1332" s="32"/>
      <c r="H1332" s="32"/>
      <c r="I1332" s="31"/>
      <c r="J1332" s="34" t="str">
        <f>IF(ISNUMBER(A1332),INDEX(Настройки!$K$8:$K$19,MONTH(A1332))&amp;" "&amp;YEAR(A1332),"")</f>
        <v/>
      </c>
      <c r="K1332" s="35" t="str">
        <f>IF(C1332="","",IFERROR(INDEX(Категории!$B$5:$B$47,MATCH(C1332,Категории!$A$5:$A$47,0)),"?"))</f>
        <v/>
      </c>
      <c r="L1332" s="34" t="str">
        <f>IF(C1332="","",IFERROR(INDEX(Категории!$C$5:$C$47,MATCH(C1332,Категории!$A$5:$A$47,0)),"?"))</f>
        <v/>
      </c>
      <c r="M1332" s="34" t="str">
        <f>IF(AND(A1332="",B1332="",C1332="",D1332=""),"",IF(A1332="","! нет даты",IF(NOT(ISNUMBER(A1332)),"! дата текстом",IF(YEAR(A1332)&lt;&gt;Настройки!$B$4,"! другой год",IF(C1332="","! нет категории",IF(K1332="?","! категории нет в списке",IF(D1332="","! нет суммы",IF(NOT(ISNUMBER(D1332)),"! сумма текстом",IF(COUNTIFS($A$6:A1332,A1332,$C$6:C1332,C1332,$D$6:D1332,D1332,$B$6:B1332,B1332)&gt;1,"! возможен дубль","ok")))))))))</f>
        <v/>
      </c>
    </row>
    <row r="1333" spans="1:13" ht="15" customHeight="1">
      <c r="A1333" s="30"/>
      <c r="B1333" s="31"/>
      <c r="C1333" s="32"/>
      <c r="D1333" s="33"/>
      <c r="E1333" s="32"/>
      <c r="F1333" s="32"/>
      <c r="G1333" s="32"/>
      <c r="H1333" s="32"/>
      <c r="I1333" s="31"/>
      <c r="J1333" s="34" t="str">
        <f>IF(ISNUMBER(A1333),INDEX(Настройки!$K$8:$K$19,MONTH(A1333))&amp;" "&amp;YEAR(A1333),"")</f>
        <v/>
      </c>
      <c r="K1333" s="35" t="str">
        <f>IF(C1333="","",IFERROR(INDEX(Категории!$B$5:$B$47,MATCH(C1333,Категории!$A$5:$A$47,0)),"?"))</f>
        <v/>
      </c>
      <c r="L1333" s="34" t="str">
        <f>IF(C1333="","",IFERROR(INDEX(Категории!$C$5:$C$47,MATCH(C1333,Категории!$A$5:$A$47,0)),"?"))</f>
        <v/>
      </c>
      <c r="M1333" s="34" t="str">
        <f>IF(AND(A1333="",B1333="",C1333="",D1333=""),"",IF(A1333="","! нет даты",IF(NOT(ISNUMBER(A1333)),"! дата текстом",IF(YEAR(A1333)&lt;&gt;Настройки!$B$4,"! другой год",IF(C1333="","! нет категории",IF(K1333="?","! категории нет в списке",IF(D1333="","! нет суммы",IF(NOT(ISNUMBER(D1333)),"! сумма текстом",IF(COUNTIFS($A$6:A1333,A1333,$C$6:C1333,C1333,$D$6:D1333,D1333,$B$6:B1333,B1333)&gt;1,"! возможен дубль","ok")))))))))</f>
        <v/>
      </c>
    </row>
    <row r="1334" spans="1:13" ht="15" customHeight="1">
      <c r="A1334" s="30"/>
      <c r="B1334" s="31"/>
      <c r="C1334" s="32"/>
      <c r="D1334" s="33"/>
      <c r="E1334" s="32"/>
      <c r="F1334" s="32"/>
      <c r="G1334" s="32"/>
      <c r="H1334" s="32"/>
      <c r="I1334" s="31"/>
      <c r="J1334" s="34" t="str">
        <f>IF(ISNUMBER(A1334),INDEX(Настройки!$K$8:$K$19,MONTH(A1334))&amp;" "&amp;YEAR(A1334),"")</f>
        <v/>
      </c>
      <c r="K1334" s="35" t="str">
        <f>IF(C1334="","",IFERROR(INDEX(Категории!$B$5:$B$47,MATCH(C1334,Категории!$A$5:$A$47,0)),"?"))</f>
        <v/>
      </c>
      <c r="L1334" s="34" t="str">
        <f>IF(C1334="","",IFERROR(INDEX(Категории!$C$5:$C$47,MATCH(C1334,Категории!$A$5:$A$47,0)),"?"))</f>
        <v/>
      </c>
      <c r="M1334" s="34" t="str">
        <f>IF(AND(A1334="",B1334="",C1334="",D1334=""),"",IF(A1334="","! нет даты",IF(NOT(ISNUMBER(A1334)),"! дата текстом",IF(YEAR(A1334)&lt;&gt;Настройки!$B$4,"! другой год",IF(C1334="","! нет категории",IF(K1334="?","! категории нет в списке",IF(D1334="","! нет суммы",IF(NOT(ISNUMBER(D1334)),"! сумма текстом",IF(COUNTIFS($A$6:A1334,A1334,$C$6:C1334,C1334,$D$6:D1334,D1334,$B$6:B1334,B1334)&gt;1,"! возможен дубль","ok")))))))))</f>
        <v/>
      </c>
    </row>
    <row r="1335" spans="1:13" ht="15" customHeight="1">
      <c r="A1335" s="30"/>
      <c r="B1335" s="31"/>
      <c r="C1335" s="32"/>
      <c r="D1335" s="33"/>
      <c r="E1335" s="32"/>
      <c r="F1335" s="32"/>
      <c r="G1335" s="32"/>
      <c r="H1335" s="32"/>
      <c r="I1335" s="31"/>
      <c r="J1335" s="34" t="str">
        <f>IF(ISNUMBER(A1335),INDEX(Настройки!$K$8:$K$19,MONTH(A1335))&amp;" "&amp;YEAR(A1335),"")</f>
        <v/>
      </c>
      <c r="K1335" s="35" t="str">
        <f>IF(C1335="","",IFERROR(INDEX(Категории!$B$5:$B$47,MATCH(C1335,Категории!$A$5:$A$47,0)),"?"))</f>
        <v/>
      </c>
      <c r="L1335" s="34" t="str">
        <f>IF(C1335="","",IFERROR(INDEX(Категории!$C$5:$C$47,MATCH(C1335,Категории!$A$5:$A$47,0)),"?"))</f>
        <v/>
      </c>
      <c r="M1335" s="34" t="str">
        <f>IF(AND(A1335="",B1335="",C1335="",D1335=""),"",IF(A1335="","! нет даты",IF(NOT(ISNUMBER(A1335)),"! дата текстом",IF(YEAR(A1335)&lt;&gt;Настройки!$B$4,"! другой год",IF(C1335="","! нет категории",IF(K1335="?","! категории нет в списке",IF(D1335="","! нет суммы",IF(NOT(ISNUMBER(D1335)),"! сумма текстом",IF(COUNTIFS($A$6:A1335,A1335,$C$6:C1335,C1335,$D$6:D1335,D1335,$B$6:B1335,B1335)&gt;1,"! возможен дубль","ok")))))))))</f>
        <v/>
      </c>
    </row>
    <row r="1336" spans="1:13" ht="15" customHeight="1">
      <c r="A1336" s="30"/>
      <c r="B1336" s="31"/>
      <c r="C1336" s="32"/>
      <c r="D1336" s="33"/>
      <c r="E1336" s="32"/>
      <c r="F1336" s="32"/>
      <c r="G1336" s="32"/>
      <c r="H1336" s="32"/>
      <c r="I1336" s="31"/>
      <c r="J1336" s="34" t="str">
        <f>IF(ISNUMBER(A1336),INDEX(Настройки!$K$8:$K$19,MONTH(A1336))&amp;" "&amp;YEAR(A1336),"")</f>
        <v/>
      </c>
      <c r="K1336" s="35" t="str">
        <f>IF(C1336="","",IFERROR(INDEX(Категории!$B$5:$B$47,MATCH(C1336,Категории!$A$5:$A$47,0)),"?"))</f>
        <v/>
      </c>
      <c r="L1336" s="34" t="str">
        <f>IF(C1336="","",IFERROR(INDEX(Категории!$C$5:$C$47,MATCH(C1336,Категории!$A$5:$A$47,0)),"?"))</f>
        <v/>
      </c>
      <c r="M1336" s="34" t="str">
        <f>IF(AND(A1336="",B1336="",C1336="",D1336=""),"",IF(A1336="","! нет даты",IF(NOT(ISNUMBER(A1336)),"! дата текстом",IF(YEAR(A1336)&lt;&gt;Настройки!$B$4,"! другой год",IF(C1336="","! нет категории",IF(K1336="?","! категории нет в списке",IF(D1336="","! нет суммы",IF(NOT(ISNUMBER(D1336)),"! сумма текстом",IF(COUNTIFS($A$6:A1336,A1336,$C$6:C1336,C1336,$D$6:D1336,D1336,$B$6:B1336,B1336)&gt;1,"! возможен дубль","ok")))))))))</f>
        <v/>
      </c>
    </row>
    <row r="1337" spans="1:13" ht="15" customHeight="1">
      <c r="A1337" s="30"/>
      <c r="B1337" s="31"/>
      <c r="C1337" s="32"/>
      <c r="D1337" s="33"/>
      <c r="E1337" s="32"/>
      <c r="F1337" s="32"/>
      <c r="G1337" s="32"/>
      <c r="H1337" s="32"/>
      <c r="I1337" s="31"/>
      <c r="J1337" s="34" t="str">
        <f>IF(ISNUMBER(A1337),INDEX(Настройки!$K$8:$K$19,MONTH(A1337))&amp;" "&amp;YEAR(A1337),"")</f>
        <v/>
      </c>
      <c r="K1337" s="35" t="str">
        <f>IF(C1337="","",IFERROR(INDEX(Категории!$B$5:$B$47,MATCH(C1337,Категории!$A$5:$A$47,0)),"?"))</f>
        <v/>
      </c>
      <c r="L1337" s="34" t="str">
        <f>IF(C1337="","",IFERROR(INDEX(Категории!$C$5:$C$47,MATCH(C1337,Категории!$A$5:$A$47,0)),"?"))</f>
        <v/>
      </c>
      <c r="M1337" s="34" t="str">
        <f>IF(AND(A1337="",B1337="",C1337="",D1337=""),"",IF(A1337="","! нет даты",IF(NOT(ISNUMBER(A1337)),"! дата текстом",IF(YEAR(A1337)&lt;&gt;Настройки!$B$4,"! другой год",IF(C1337="","! нет категории",IF(K1337="?","! категории нет в списке",IF(D1337="","! нет суммы",IF(NOT(ISNUMBER(D1337)),"! сумма текстом",IF(COUNTIFS($A$6:A1337,A1337,$C$6:C1337,C1337,$D$6:D1337,D1337,$B$6:B1337,B1337)&gt;1,"! возможен дубль","ok")))))))))</f>
        <v/>
      </c>
    </row>
    <row r="1338" spans="1:13" ht="15" customHeight="1">
      <c r="A1338" s="30"/>
      <c r="B1338" s="31"/>
      <c r="C1338" s="32"/>
      <c r="D1338" s="33"/>
      <c r="E1338" s="32"/>
      <c r="F1338" s="32"/>
      <c r="G1338" s="32"/>
      <c r="H1338" s="32"/>
      <c r="I1338" s="31"/>
      <c r="J1338" s="34" t="str">
        <f>IF(ISNUMBER(A1338),INDEX(Настройки!$K$8:$K$19,MONTH(A1338))&amp;" "&amp;YEAR(A1338),"")</f>
        <v/>
      </c>
      <c r="K1338" s="35" t="str">
        <f>IF(C1338="","",IFERROR(INDEX(Категории!$B$5:$B$47,MATCH(C1338,Категории!$A$5:$A$47,0)),"?"))</f>
        <v/>
      </c>
      <c r="L1338" s="34" t="str">
        <f>IF(C1338="","",IFERROR(INDEX(Категории!$C$5:$C$47,MATCH(C1338,Категории!$A$5:$A$47,0)),"?"))</f>
        <v/>
      </c>
      <c r="M1338" s="34" t="str">
        <f>IF(AND(A1338="",B1338="",C1338="",D1338=""),"",IF(A1338="","! нет даты",IF(NOT(ISNUMBER(A1338)),"! дата текстом",IF(YEAR(A1338)&lt;&gt;Настройки!$B$4,"! другой год",IF(C1338="","! нет категории",IF(K1338="?","! категории нет в списке",IF(D1338="","! нет суммы",IF(NOT(ISNUMBER(D1338)),"! сумма текстом",IF(COUNTIFS($A$6:A1338,A1338,$C$6:C1338,C1338,$D$6:D1338,D1338,$B$6:B1338,B1338)&gt;1,"! возможен дубль","ok")))))))))</f>
        <v/>
      </c>
    </row>
    <row r="1339" spans="1:13" ht="15" customHeight="1">
      <c r="A1339" s="30"/>
      <c r="B1339" s="31"/>
      <c r="C1339" s="32"/>
      <c r="D1339" s="33"/>
      <c r="E1339" s="32"/>
      <c r="F1339" s="32"/>
      <c r="G1339" s="32"/>
      <c r="H1339" s="32"/>
      <c r="I1339" s="31"/>
      <c r="J1339" s="34" t="str">
        <f>IF(ISNUMBER(A1339),INDEX(Настройки!$K$8:$K$19,MONTH(A1339))&amp;" "&amp;YEAR(A1339),"")</f>
        <v/>
      </c>
      <c r="K1339" s="35" t="str">
        <f>IF(C1339="","",IFERROR(INDEX(Категории!$B$5:$B$47,MATCH(C1339,Категории!$A$5:$A$47,0)),"?"))</f>
        <v/>
      </c>
      <c r="L1339" s="34" t="str">
        <f>IF(C1339="","",IFERROR(INDEX(Категории!$C$5:$C$47,MATCH(C1339,Категории!$A$5:$A$47,0)),"?"))</f>
        <v/>
      </c>
      <c r="M1339" s="34" t="str">
        <f>IF(AND(A1339="",B1339="",C1339="",D1339=""),"",IF(A1339="","! нет даты",IF(NOT(ISNUMBER(A1339)),"! дата текстом",IF(YEAR(A1339)&lt;&gt;Настройки!$B$4,"! другой год",IF(C1339="","! нет категории",IF(K1339="?","! категории нет в списке",IF(D1339="","! нет суммы",IF(NOT(ISNUMBER(D1339)),"! сумма текстом",IF(COUNTIFS($A$6:A1339,A1339,$C$6:C1339,C1339,$D$6:D1339,D1339,$B$6:B1339,B1339)&gt;1,"! возможен дубль","ok")))))))))</f>
        <v/>
      </c>
    </row>
    <row r="1340" spans="1:13" ht="15" customHeight="1">
      <c r="A1340" s="30"/>
      <c r="B1340" s="31"/>
      <c r="C1340" s="32"/>
      <c r="D1340" s="33"/>
      <c r="E1340" s="32"/>
      <c r="F1340" s="32"/>
      <c r="G1340" s="32"/>
      <c r="H1340" s="32"/>
      <c r="I1340" s="31"/>
      <c r="J1340" s="34" t="str">
        <f>IF(ISNUMBER(A1340),INDEX(Настройки!$K$8:$K$19,MONTH(A1340))&amp;" "&amp;YEAR(A1340),"")</f>
        <v/>
      </c>
      <c r="K1340" s="35" t="str">
        <f>IF(C1340="","",IFERROR(INDEX(Категории!$B$5:$B$47,MATCH(C1340,Категории!$A$5:$A$47,0)),"?"))</f>
        <v/>
      </c>
      <c r="L1340" s="34" t="str">
        <f>IF(C1340="","",IFERROR(INDEX(Категории!$C$5:$C$47,MATCH(C1340,Категории!$A$5:$A$47,0)),"?"))</f>
        <v/>
      </c>
      <c r="M1340" s="34" t="str">
        <f>IF(AND(A1340="",B1340="",C1340="",D1340=""),"",IF(A1340="","! нет даты",IF(NOT(ISNUMBER(A1340)),"! дата текстом",IF(YEAR(A1340)&lt;&gt;Настройки!$B$4,"! другой год",IF(C1340="","! нет категории",IF(K1340="?","! категории нет в списке",IF(D1340="","! нет суммы",IF(NOT(ISNUMBER(D1340)),"! сумма текстом",IF(COUNTIFS($A$6:A1340,A1340,$C$6:C1340,C1340,$D$6:D1340,D1340,$B$6:B1340,B1340)&gt;1,"! возможен дубль","ok")))))))))</f>
        <v/>
      </c>
    </row>
    <row r="1341" spans="1:13" ht="15" customHeight="1">
      <c r="A1341" s="30"/>
      <c r="B1341" s="31"/>
      <c r="C1341" s="32"/>
      <c r="D1341" s="33"/>
      <c r="E1341" s="32"/>
      <c r="F1341" s="32"/>
      <c r="G1341" s="32"/>
      <c r="H1341" s="32"/>
      <c r="I1341" s="31"/>
      <c r="J1341" s="34" t="str">
        <f>IF(ISNUMBER(A1341),INDEX(Настройки!$K$8:$K$19,MONTH(A1341))&amp;" "&amp;YEAR(A1341),"")</f>
        <v/>
      </c>
      <c r="K1341" s="35" t="str">
        <f>IF(C1341="","",IFERROR(INDEX(Категории!$B$5:$B$47,MATCH(C1341,Категории!$A$5:$A$47,0)),"?"))</f>
        <v/>
      </c>
      <c r="L1341" s="34" t="str">
        <f>IF(C1341="","",IFERROR(INDEX(Категории!$C$5:$C$47,MATCH(C1341,Категории!$A$5:$A$47,0)),"?"))</f>
        <v/>
      </c>
      <c r="M1341" s="34" t="str">
        <f>IF(AND(A1341="",B1341="",C1341="",D1341=""),"",IF(A1341="","! нет даты",IF(NOT(ISNUMBER(A1341)),"! дата текстом",IF(YEAR(A1341)&lt;&gt;Настройки!$B$4,"! другой год",IF(C1341="","! нет категории",IF(K1341="?","! категории нет в списке",IF(D1341="","! нет суммы",IF(NOT(ISNUMBER(D1341)),"! сумма текстом",IF(COUNTIFS($A$6:A1341,A1341,$C$6:C1341,C1341,$D$6:D1341,D1341,$B$6:B1341,B1341)&gt;1,"! возможен дубль","ok")))))))))</f>
        <v/>
      </c>
    </row>
    <row r="1342" spans="1:13" ht="15" customHeight="1">
      <c r="A1342" s="30"/>
      <c r="B1342" s="31"/>
      <c r="C1342" s="32"/>
      <c r="D1342" s="33"/>
      <c r="E1342" s="32"/>
      <c r="F1342" s="32"/>
      <c r="G1342" s="32"/>
      <c r="H1342" s="32"/>
      <c r="I1342" s="31"/>
      <c r="J1342" s="34" t="str">
        <f>IF(ISNUMBER(A1342),INDEX(Настройки!$K$8:$K$19,MONTH(A1342))&amp;" "&amp;YEAR(A1342),"")</f>
        <v/>
      </c>
      <c r="K1342" s="35" t="str">
        <f>IF(C1342="","",IFERROR(INDEX(Категории!$B$5:$B$47,MATCH(C1342,Категории!$A$5:$A$47,0)),"?"))</f>
        <v/>
      </c>
      <c r="L1342" s="34" t="str">
        <f>IF(C1342="","",IFERROR(INDEX(Категории!$C$5:$C$47,MATCH(C1342,Категории!$A$5:$A$47,0)),"?"))</f>
        <v/>
      </c>
      <c r="M1342" s="34" t="str">
        <f>IF(AND(A1342="",B1342="",C1342="",D1342=""),"",IF(A1342="","! нет даты",IF(NOT(ISNUMBER(A1342)),"! дата текстом",IF(YEAR(A1342)&lt;&gt;Настройки!$B$4,"! другой год",IF(C1342="","! нет категории",IF(K1342="?","! категории нет в списке",IF(D1342="","! нет суммы",IF(NOT(ISNUMBER(D1342)),"! сумма текстом",IF(COUNTIFS($A$6:A1342,A1342,$C$6:C1342,C1342,$D$6:D1342,D1342,$B$6:B1342,B1342)&gt;1,"! возможен дубль","ok")))))))))</f>
        <v/>
      </c>
    </row>
    <row r="1343" spans="1:13" ht="15" customHeight="1">
      <c r="A1343" s="30"/>
      <c r="B1343" s="31"/>
      <c r="C1343" s="32"/>
      <c r="D1343" s="33"/>
      <c r="E1343" s="32"/>
      <c r="F1343" s="32"/>
      <c r="G1343" s="32"/>
      <c r="H1343" s="32"/>
      <c r="I1343" s="31"/>
      <c r="J1343" s="34" t="str">
        <f>IF(ISNUMBER(A1343),INDEX(Настройки!$K$8:$K$19,MONTH(A1343))&amp;" "&amp;YEAR(A1343),"")</f>
        <v/>
      </c>
      <c r="K1343" s="35" t="str">
        <f>IF(C1343="","",IFERROR(INDEX(Категории!$B$5:$B$47,MATCH(C1343,Категории!$A$5:$A$47,0)),"?"))</f>
        <v/>
      </c>
      <c r="L1343" s="34" t="str">
        <f>IF(C1343="","",IFERROR(INDEX(Категории!$C$5:$C$47,MATCH(C1343,Категории!$A$5:$A$47,0)),"?"))</f>
        <v/>
      </c>
      <c r="M1343" s="34" t="str">
        <f>IF(AND(A1343="",B1343="",C1343="",D1343=""),"",IF(A1343="","! нет даты",IF(NOT(ISNUMBER(A1343)),"! дата текстом",IF(YEAR(A1343)&lt;&gt;Настройки!$B$4,"! другой год",IF(C1343="","! нет категории",IF(K1343="?","! категории нет в списке",IF(D1343="","! нет суммы",IF(NOT(ISNUMBER(D1343)),"! сумма текстом",IF(COUNTIFS($A$6:A1343,A1343,$C$6:C1343,C1343,$D$6:D1343,D1343,$B$6:B1343,B1343)&gt;1,"! возможен дубль","ok")))))))))</f>
        <v/>
      </c>
    </row>
    <row r="1344" spans="1:13" ht="15" customHeight="1">
      <c r="A1344" s="30"/>
      <c r="B1344" s="31"/>
      <c r="C1344" s="32"/>
      <c r="D1344" s="33"/>
      <c r="E1344" s="32"/>
      <c r="F1344" s="32"/>
      <c r="G1344" s="32"/>
      <c r="H1344" s="32"/>
      <c r="I1344" s="31"/>
      <c r="J1344" s="34" t="str">
        <f>IF(ISNUMBER(A1344),INDEX(Настройки!$K$8:$K$19,MONTH(A1344))&amp;" "&amp;YEAR(A1344),"")</f>
        <v/>
      </c>
      <c r="K1344" s="35" t="str">
        <f>IF(C1344="","",IFERROR(INDEX(Категории!$B$5:$B$47,MATCH(C1344,Категории!$A$5:$A$47,0)),"?"))</f>
        <v/>
      </c>
      <c r="L1344" s="34" t="str">
        <f>IF(C1344="","",IFERROR(INDEX(Категории!$C$5:$C$47,MATCH(C1344,Категории!$A$5:$A$47,0)),"?"))</f>
        <v/>
      </c>
      <c r="M1344" s="34" t="str">
        <f>IF(AND(A1344="",B1344="",C1344="",D1344=""),"",IF(A1344="","! нет даты",IF(NOT(ISNUMBER(A1344)),"! дата текстом",IF(YEAR(A1344)&lt;&gt;Настройки!$B$4,"! другой год",IF(C1344="","! нет категории",IF(K1344="?","! категории нет в списке",IF(D1344="","! нет суммы",IF(NOT(ISNUMBER(D1344)),"! сумма текстом",IF(COUNTIFS($A$6:A1344,A1344,$C$6:C1344,C1344,$D$6:D1344,D1344,$B$6:B1344,B1344)&gt;1,"! возможен дубль","ok")))))))))</f>
        <v/>
      </c>
    </row>
    <row r="1345" spans="1:13" ht="15" customHeight="1">
      <c r="A1345" s="30"/>
      <c r="B1345" s="31"/>
      <c r="C1345" s="32"/>
      <c r="D1345" s="33"/>
      <c r="E1345" s="32"/>
      <c r="F1345" s="32"/>
      <c r="G1345" s="32"/>
      <c r="H1345" s="32"/>
      <c r="I1345" s="31"/>
      <c r="J1345" s="34" t="str">
        <f>IF(ISNUMBER(A1345),INDEX(Настройки!$K$8:$K$19,MONTH(A1345))&amp;" "&amp;YEAR(A1345),"")</f>
        <v/>
      </c>
      <c r="K1345" s="35" t="str">
        <f>IF(C1345="","",IFERROR(INDEX(Категории!$B$5:$B$47,MATCH(C1345,Категории!$A$5:$A$47,0)),"?"))</f>
        <v/>
      </c>
      <c r="L1345" s="34" t="str">
        <f>IF(C1345="","",IFERROR(INDEX(Категории!$C$5:$C$47,MATCH(C1345,Категории!$A$5:$A$47,0)),"?"))</f>
        <v/>
      </c>
      <c r="M1345" s="34" t="str">
        <f>IF(AND(A1345="",B1345="",C1345="",D1345=""),"",IF(A1345="","! нет даты",IF(NOT(ISNUMBER(A1345)),"! дата текстом",IF(YEAR(A1345)&lt;&gt;Настройки!$B$4,"! другой год",IF(C1345="","! нет категории",IF(K1345="?","! категории нет в списке",IF(D1345="","! нет суммы",IF(NOT(ISNUMBER(D1345)),"! сумма текстом",IF(COUNTIFS($A$6:A1345,A1345,$C$6:C1345,C1345,$D$6:D1345,D1345,$B$6:B1345,B1345)&gt;1,"! возможен дубль","ok")))))))))</f>
        <v/>
      </c>
    </row>
    <row r="1346" spans="1:13" ht="15" customHeight="1">
      <c r="A1346" s="30"/>
      <c r="B1346" s="31"/>
      <c r="C1346" s="32"/>
      <c r="D1346" s="33"/>
      <c r="E1346" s="32"/>
      <c r="F1346" s="32"/>
      <c r="G1346" s="32"/>
      <c r="H1346" s="32"/>
      <c r="I1346" s="31"/>
      <c r="J1346" s="34" t="str">
        <f>IF(ISNUMBER(A1346),INDEX(Настройки!$K$8:$K$19,MONTH(A1346))&amp;" "&amp;YEAR(A1346),"")</f>
        <v/>
      </c>
      <c r="K1346" s="35" t="str">
        <f>IF(C1346="","",IFERROR(INDEX(Категории!$B$5:$B$47,MATCH(C1346,Категории!$A$5:$A$47,0)),"?"))</f>
        <v/>
      </c>
      <c r="L1346" s="34" t="str">
        <f>IF(C1346="","",IFERROR(INDEX(Категории!$C$5:$C$47,MATCH(C1346,Категории!$A$5:$A$47,0)),"?"))</f>
        <v/>
      </c>
      <c r="M1346" s="34" t="str">
        <f>IF(AND(A1346="",B1346="",C1346="",D1346=""),"",IF(A1346="","! нет даты",IF(NOT(ISNUMBER(A1346)),"! дата текстом",IF(YEAR(A1346)&lt;&gt;Настройки!$B$4,"! другой год",IF(C1346="","! нет категории",IF(K1346="?","! категории нет в списке",IF(D1346="","! нет суммы",IF(NOT(ISNUMBER(D1346)),"! сумма текстом",IF(COUNTIFS($A$6:A1346,A1346,$C$6:C1346,C1346,$D$6:D1346,D1346,$B$6:B1346,B1346)&gt;1,"! возможен дубль","ok")))))))))</f>
        <v/>
      </c>
    </row>
    <row r="1347" spans="1:13" ht="15" customHeight="1">
      <c r="A1347" s="30"/>
      <c r="B1347" s="31"/>
      <c r="C1347" s="32"/>
      <c r="D1347" s="33"/>
      <c r="E1347" s="32"/>
      <c r="F1347" s="32"/>
      <c r="G1347" s="32"/>
      <c r="H1347" s="32"/>
      <c r="I1347" s="31"/>
      <c r="J1347" s="34" t="str">
        <f>IF(ISNUMBER(A1347),INDEX(Настройки!$K$8:$K$19,MONTH(A1347))&amp;" "&amp;YEAR(A1347),"")</f>
        <v/>
      </c>
      <c r="K1347" s="35" t="str">
        <f>IF(C1347="","",IFERROR(INDEX(Категории!$B$5:$B$47,MATCH(C1347,Категории!$A$5:$A$47,0)),"?"))</f>
        <v/>
      </c>
      <c r="L1347" s="34" t="str">
        <f>IF(C1347="","",IFERROR(INDEX(Категории!$C$5:$C$47,MATCH(C1347,Категории!$A$5:$A$47,0)),"?"))</f>
        <v/>
      </c>
      <c r="M1347" s="34" t="str">
        <f>IF(AND(A1347="",B1347="",C1347="",D1347=""),"",IF(A1347="","! нет даты",IF(NOT(ISNUMBER(A1347)),"! дата текстом",IF(YEAR(A1347)&lt;&gt;Настройки!$B$4,"! другой год",IF(C1347="","! нет категории",IF(K1347="?","! категории нет в списке",IF(D1347="","! нет суммы",IF(NOT(ISNUMBER(D1347)),"! сумма текстом",IF(COUNTIFS($A$6:A1347,A1347,$C$6:C1347,C1347,$D$6:D1347,D1347,$B$6:B1347,B1347)&gt;1,"! возможен дубль","ok")))))))))</f>
        <v/>
      </c>
    </row>
    <row r="1348" spans="1:13" ht="15" customHeight="1">
      <c r="A1348" s="30"/>
      <c r="B1348" s="31"/>
      <c r="C1348" s="32"/>
      <c r="D1348" s="33"/>
      <c r="E1348" s="32"/>
      <c r="F1348" s="32"/>
      <c r="G1348" s="32"/>
      <c r="H1348" s="32"/>
      <c r="I1348" s="31"/>
      <c r="J1348" s="34" t="str">
        <f>IF(ISNUMBER(A1348),INDEX(Настройки!$K$8:$K$19,MONTH(A1348))&amp;" "&amp;YEAR(A1348),"")</f>
        <v/>
      </c>
      <c r="K1348" s="35" t="str">
        <f>IF(C1348="","",IFERROR(INDEX(Категории!$B$5:$B$47,MATCH(C1348,Категории!$A$5:$A$47,0)),"?"))</f>
        <v/>
      </c>
      <c r="L1348" s="34" t="str">
        <f>IF(C1348="","",IFERROR(INDEX(Категории!$C$5:$C$47,MATCH(C1348,Категории!$A$5:$A$47,0)),"?"))</f>
        <v/>
      </c>
      <c r="M1348" s="34" t="str">
        <f>IF(AND(A1348="",B1348="",C1348="",D1348=""),"",IF(A1348="","! нет даты",IF(NOT(ISNUMBER(A1348)),"! дата текстом",IF(YEAR(A1348)&lt;&gt;Настройки!$B$4,"! другой год",IF(C1348="","! нет категории",IF(K1348="?","! категории нет в списке",IF(D1348="","! нет суммы",IF(NOT(ISNUMBER(D1348)),"! сумма текстом",IF(COUNTIFS($A$6:A1348,A1348,$C$6:C1348,C1348,$D$6:D1348,D1348,$B$6:B1348,B1348)&gt;1,"! возможен дубль","ok")))))))))</f>
        <v/>
      </c>
    </row>
    <row r="1349" spans="1:13" ht="15" customHeight="1">
      <c r="A1349" s="30"/>
      <c r="B1349" s="31"/>
      <c r="C1349" s="32"/>
      <c r="D1349" s="33"/>
      <c r="E1349" s="32"/>
      <c r="F1349" s="32"/>
      <c r="G1349" s="32"/>
      <c r="H1349" s="32"/>
      <c r="I1349" s="31"/>
      <c r="J1349" s="34" t="str">
        <f>IF(ISNUMBER(A1349),INDEX(Настройки!$K$8:$K$19,MONTH(A1349))&amp;" "&amp;YEAR(A1349),"")</f>
        <v/>
      </c>
      <c r="K1349" s="35" t="str">
        <f>IF(C1349="","",IFERROR(INDEX(Категории!$B$5:$B$47,MATCH(C1349,Категории!$A$5:$A$47,0)),"?"))</f>
        <v/>
      </c>
      <c r="L1349" s="34" t="str">
        <f>IF(C1349="","",IFERROR(INDEX(Категории!$C$5:$C$47,MATCH(C1349,Категории!$A$5:$A$47,0)),"?"))</f>
        <v/>
      </c>
      <c r="M1349" s="34" t="str">
        <f>IF(AND(A1349="",B1349="",C1349="",D1349=""),"",IF(A1349="","! нет даты",IF(NOT(ISNUMBER(A1349)),"! дата текстом",IF(YEAR(A1349)&lt;&gt;Настройки!$B$4,"! другой год",IF(C1349="","! нет категории",IF(K1349="?","! категории нет в списке",IF(D1349="","! нет суммы",IF(NOT(ISNUMBER(D1349)),"! сумма текстом",IF(COUNTIFS($A$6:A1349,A1349,$C$6:C1349,C1349,$D$6:D1349,D1349,$B$6:B1349,B1349)&gt;1,"! возможен дубль","ok")))))))))</f>
        <v/>
      </c>
    </row>
    <row r="1350" spans="1:13" ht="15" customHeight="1">
      <c r="A1350" s="30"/>
      <c r="B1350" s="31"/>
      <c r="C1350" s="32"/>
      <c r="D1350" s="33"/>
      <c r="E1350" s="32"/>
      <c r="F1350" s="32"/>
      <c r="G1350" s="32"/>
      <c r="H1350" s="32"/>
      <c r="I1350" s="31"/>
      <c r="J1350" s="34" t="str">
        <f>IF(ISNUMBER(A1350),INDEX(Настройки!$K$8:$K$19,MONTH(A1350))&amp;" "&amp;YEAR(A1350),"")</f>
        <v/>
      </c>
      <c r="K1350" s="35" t="str">
        <f>IF(C1350="","",IFERROR(INDEX(Категории!$B$5:$B$47,MATCH(C1350,Категории!$A$5:$A$47,0)),"?"))</f>
        <v/>
      </c>
      <c r="L1350" s="34" t="str">
        <f>IF(C1350="","",IFERROR(INDEX(Категории!$C$5:$C$47,MATCH(C1350,Категории!$A$5:$A$47,0)),"?"))</f>
        <v/>
      </c>
      <c r="M1350" s="34" t="str">
        <f>IF(AND(A1350="",B1350="",C1350="",D1350=""),"",IF(A1350="","! нет даты",IF(NOT(ISNUMBER(A1350)),"! дата текстом",IF(YEAR(A1350)&lt;&gt;Настройки!$B$4,"! другой год",IF(C1350="","! нет категории",IF(K1350="?","! категории нет в списке",IF(D1350="","! нет суммы",IF(NOT(ISNUMBER(D1350)),"! сумма текстом",IF(COUNTIFS($A$6:A1350,A1350,$C$6:C1350,C1350,$D$6:D1350,D1350,$B$6:B1350,B1350)&gt;1,"! возможен дубль","ok")))))))))</f>
        <v/>
      </c>
    </row>
    <row r="1351" spans="1:13" ht="15" customHeight="1">
      <c r="A1351" s="30"/>
      <c r="B1351" s="31"/>
      <c r="C1351" s="32"/>
      <c r="D1351" s="33"/>
      <c r="E1351" s="32"/>
      <c r="F1351" s="32"/>
      <c r="G1351" s="32"/>
      <c r="H1351" s="32"/>
      <c r="I1351" s="31"/>
      <c r="J1351" s="34" t="str">
        <f>IF(ISNUMBER(A1351),INDEX(Настройки!$K$8:$K$19,MONTH(A1351))&amp;" "&amp;YEAR(A1351),"")</f>
        <v/>
      </c>
      <c r="K1351" s="35" t="str">
        <f>IF(C1351="","",IFERROR(INDEX(Категории!$B$5:$B$47,MATCH(C1351,Категории!$A$5:$A$47,0)),"?"))</f>
        <v/>
      </c>
      <c r="L1351" s="34" t="str">
        <f>IF(C1351="","",IFERROR(INDEX(Категории!$C$5:$C$47,MATCH(C1351,Категории!$A$5:$A$47,0)),"?"))</f>
        <v/>
      </c>
      <c r="M1351" s="34" t="str">
        <f>IF(AND(A1351="",B1351="",C1351="",D1351=""),"",IF(A1351="","! нет даты",IF(NOT(ISNUMBER(A1351)),"! дата текстом",IF(YEAR(A1351)&lt;&gt;Настройки!$B$4,"! другой год",IF(C1351="","! нет категории",IF(K1351="?","! категории нет в списке",IF(D1351="","! нет суммы",IF(NOT(ISNUMBER(D1351)),"! сумма текстом",IF(COUNTIFS($A$6:A1351,A1351,$C$6:C1351,C1351,$D$6:D1351,D1351,$B$6:B1351,B1351)&gt;1,"! возможен дубль","ok")))))))))</f>
        <v/>
      </c>
    </row>
    <row r="1352" spans="1:13" ht="15" customHeight="1">
      <c r="A1352" s="30"/>
      <c r="B1352" s="31"/>
      <c r="C1352" s="32"/>
      <c r="D1352" s="33"/>
      <c r="E1352" s="32"/>
      <c r="F1352" s="32"/>
      <c r="G1352" s="32"/>
      <c r="H1352" s="32"/>
      <c r="I1352" s="31"/>
      <c r="J1352" s="34" t="str">
        <f>IF(ISNUMBER(A1352),INDEX(Настройки!$K$8:$K$19,MONTH(A1352))&amp;" "&amp;YEAR(A1352),"")</f>
        <v/>
      </c>
      <c r="K1352" s="35" t="str">
        <f>IF(C1352="","",IFERROR(INDEX(Категории!$B$5:$B$47,MATCH(C1352,Категории!$A$5:$A$47,0)),"?"))</f>
        <v/>
      </c>
      <c r="L1352" s="34" t="str">
        <f>IF(C1352="","",IFERROR(INDEX(Категории!$C$5:$C$47,MATCH(C1352,Категории!$A$5:$A$47,0)),"?"))</f>
        <v/>
      </c>
      <c r="M1352" s="34" t="str">
        <f>IF(AND(A1352="",B1352="",C1352="",D1352=""),"",IF(A1352="","! нет даты",IF(NOT(ISNUMBER(A1352)),"! дата текстом",IF(YEAR(A1352)&lt;&gt;Настройки!$B$4,"! другой год",IF(C1352="","! нет категории",IF(K1352="?","! категории нет в списке",IF(D1352="","! нет суммы",IF(NOT(ISNUMBER(D1352)),"! сумма текстом",IF(COUNTIFS($A$6:A1352,A1352,$C$6:C1352,C1352,$D$6:D1352,D1352,$B$6:B1352,B1352)&gt;1,"! возможен дубль","ok")))))))))</f>
        <v/>
      </c>
    </row>
    <row r="1353" spans="1:13" ht="15" customHeight="1">
      <c r="A1353" s="30"/>
      <c r="B1353" s="31"/>
      <c r="C1353" s="32"/>
      <c r="D1353" s="33"/>
      <c r="E1353" s="32"/>
      <c r="F1353" s="32"/>
      <c r="G1353" s="32"/>
      <c r="H1353" s="32"/>
      <c r="I1353" s="31"/>
      <c r="J1353" s="34" t="str">
        <f>IF(ISNUMBER(A1353),INDEX(Настройки!$K$8:$K$19,MONTH(A1353))&amp;" "&amp;YEAR(A1353),"")</f>
        <v/>
      </c>
      <c r="K1353" s="35" t="str">
        <f>IF(C1353="","",IFERROR(INDEX(Категории!$B$5:$B$47,MATCH(C1353,Категории!$A$5:$A$47,0)),"?"))</f>
        <v/>
      </c>
      <c r="L1353" s="34" t="str">
        <f>IF(C1353="","",IFERROR(INDEX(Категории!$C$5:$C$47,MATCH(C1353,Категории!$A$5:$A$47,0)),"?"))</f>
        <v/>
      </c>
      <c r="M1353" s="34" t="str">
        <f>IF(AND(A1353="",B1353="",C1353="",D1353=""),"",IF(A1353="","! нет даты",IF(NOT(ISNUMBER(A1353)),"! дата текстом",IF(YEAR(A1353)&lt;&gt;Настройки!$B$4,"! другой год",IF(C1353="","! нет категории",IF(K1353="?","! категории нет в списке",IF(D1353="","! нет суммы",IF(NOT(ISNUMBER(D1353)),"! сумма текстом",IF(COUNTIFS($A$6:A1353,A1353,$C$6:C1353,C1353,$D$6:D1353,D1353,$B$6:B1353,B1353)&gt;1,"! возможен дубль","ok")))))))))</f>
        <v/>
      </c>
    </row>
    <row r="1354" spans="1:13" ht="15" customHeight="1">
      <c r="A1354" s="30"/>
      <c r="B1354" s="31"/>
      <c r="C1354" s="32"/>
      <c r="D1354" s="33"/>
      <c r="E1354" s="32"/>
      <c r="F1354" s="32"/>
      <c r="G1354" s="32"/>
      <c r="H1354" s="32"/>
      <c r="I1354" s="31"/>
      <c r="J1354" s="34" t="str">
        <f>IF(ISNUMBER(A1354),INDEX(Настройки!$K$8:$K$19,MONTH(A1354))&amp;" "&amp;YEAR(A1354),"")</f>
        <v/>
      </c>
      <c r="K1354" s="35" t="str">
        <f>IF(C1354="","",IFERROR(INDEX(Категории!$B$5:$B$47,MATCH(C1354,Категории!$A$5:$A$47,0)),"?"))</f>
        <v/>
      </c>
      <c r="L1354" s="34" t="str">
        <f>IF(C1354="","",IFERROR(INDEX(Категории!$C$5:$C$47,MATCH(C1354,Категории!$A$5:$A$47,0)),"?"))</f>
        <v/>
      </c>
      <c r="M1354" s="34" t="str">
        <f>IF(AND(A1354="",B1354="",C1354="",D1354=""),"",IF(A1354="","! нет даты",IF(NOT(ISNUMBER(A1354)),"! дата текстом",IF(YEAR(A1354)&lt;&gt;Настройки!$B$4,"! другой год",IF(C1354="","! нет категории",IF(K1354="?","! категории нет в списке",IF(D1354="","! нет суммы",IF(NOT(ISNUMBER(D1354)),"! сумма текстом",IF(COUNTIFS($A$6:A1354,A1354,$C$6:C1354,C1354,$D$6:D1354,D1354,$B$6:B1354,B1354)&gt;1,"! возможен дубль","ok")))))))))</f>
        <v/>
      </c>
    </row>
    <row r="1355" spans="1:13" ht="15" customHeight="1">
      <c r="A1355" s="30"/>
      <c r="B1355" s="31"/>
      <c r="C1355" s="32"/>
      <c r="D1355" s="33"/>
      <c r="E1355" s="32"/>
      <c r="F1355" s="32"/>
      <c r="G1355" s="32"/>
      <c r="H1355" s="32"/>
      <c r="I1355" s="31"/>
      <c r="J1355" s="34" t="str">
        <f>IF(ISNUMBER(A1355),INDEX(Настройки!$K$8:$K$19,MONTH(A1355))&amp;" "&amp;YEAR(A1355),"")</f>
        <v/>
      </c>
      <c r="K1355" s="35" t="str">
        <f>IF(C1355="","",IFERROR(INDEX(Категории!$B$5:$B$47,MATCH(C1355,Категории!$A$5:$A$47,0)),"?"))</f>
        <v/>
      </c>
      <c r="L1355" s="34" t="str">
        <f>IF(C1355="","",IFERROR(INDEX(Категории!$C$5:$C$47,MATCH(C1355,Категории!$A$5:$A$47,0)),"?"))</f>
        <v/>
      </c>
      <c r="M1355" s="34" t="str">
        <f>IF(AND(A1355="",B1355="",C1355="",D1355=""),"",IF(A1355="","! нет даты",IF(NOT(ISNUMBER(A1355)),"! дата текстом",IF(YEAR(A1355)&lt;&gt;Настройки!$B$4,"! другой год",IF(C1355="","! нет категории",IF(K1355="?","! категории нет в списке",IF(D1355="","! нет суммы",IF(NOT(ISNUMBER(D1355)),"! сумма текстом",IF(COUNTIFS($A$6:A1355,A1355,$C$6:C1355,C1355,$D$6:D1355,D1355,$B$6:B1355,B1355)&gt;1,"! возможен дубль","ok")))))))))</f>
        <v/>
      </c>
    </row>
    <row r="1356" spans="1:13" ht="15" customHeight="1">
      <c r="A1356" s="30"/>
      <c r="B1356" s="31"/>
      <c r="C1356" s="32"/>
      <c r="D1356" s="33"/>
      <c r="E1356" s="32"/>
      <c r="F1356" s="32"/>
      <c r="G1356" s="32"/>
      <c r="H1356" s="32"/>
      <c r="I1356" s="31"/>
      <c r="J1356" s="34" t="str">
        <f>IF(ISNUMBER(A1356),INDEX(Настройки!$K$8:$K$19,MONTH(A1356))&amp;" "&amp;YEAR(A1356),"")</f>
        <v/>
      </c>
      <c r="K1356" s="35" t="str">
        <f>IF(C1356="","",IFERROR(INDEX(Категории!$B$5:$B$47,MATCH(C1356,Категории!$A$5:$A$47,0)),"?"))</f>
        <v/>
      </c>
      <c r="L1356" s="34" t="str">
        <f>IF(C1356="","",IFERROR(INDEX(Категории!$C$5:$C$47,MATCH(C1356,Категории!$A$5:$A$47,0)),"?"))</f>
        <v/>
      </c>
      <c r="M1356" s="34" t="str">
        <f>IF(AND(A1356="",B1356="",C1356="",D1356=""),"",IF(A1356="","! нет даты",IF(NOT(ISNUMBER(A1356)),"! дата текстом",IF(YEAR(A1356)&lt;&gt;Настройки!$B$4,"! другой год",IF(C1356="","! нет категории",IF(K1356="?","! категории нет в списке",IF(D1356="","! нет суммы",IF(NOT(ISNUMBER(D1356)),"! сумма текстом",IF(COUNTIFS($A$6:A1356,A1356,$C$6:C1356,C1356,$D$6:D1356,D1356,$B$6:B1356,B1356)&gt;1,"! возможен дубль","ok")))))))))</f>
        <v/>
      </c>
    </row>
    <row r="1357" spans="1:13" ht="15" customHeight="1">
      <c r="A1357" s="30"/>
      <c r="B1357" s="31"/>
      <c r="C1357" s="32"/>
      <c r="D1357" s="33"/>
      <c r="E1357" s="32"/>
      <c r="F1357" s="32"/>
      <c r="G1357" s="32"/>
      <c r="H1357" s="32"/>
      <c r="I1357" s="31"/>
      <c r="J1357" s="34" t="str">
        <f>IF(ISNUMBER(A1357),INDEX(Настройки!$K$8:$K$19,MONTH(A1357))&amp;" "&amp;YEAR(A1357),"")</f>
        <v/>
      </c>
      <c r="K1357" s="35" t="str">
        <f>IF(C1357="","",IFERROR(INDEX(Категории!$B$5:$B$47,MATCH(C1357,Категории!$A$5:$A$47,0)),"?"))</f>
        <v/>
      </c>
      <c r="L1357" s="34" t="str">
        <f>IF(C1357="","",IFERROR(INDEX(Категории!$C$5:$C$47,MATCH(C1357,Категории!$A$5:$A$47,0)),"?"))</f>
        <v/>
      </c>
      <c r="M1357" s="34" t="str">
        <f>IF(AND(A1357="",B1357="",C1357="",D1357=""),"",IF(A1357="","! нет даты",IF(NOT(ISNUMBER(A1357)),"! дата текстом",IF(YEAR(A1357)&lt;&gt;Настройки!$B$4,"! другой год",IF(C1357="","! нет категории",IF(K1357="?","! категории нет в списке",IF(D1357="","! нет суммы",IF(NOT(ISNUMBER(D1357)),"! сумма текстом",IF(COUNTIFS($A$6:A1357,A1357,$C$6:C1357,C1357,$D$6:D1357,D1357,$B$6:B1357,B1357)&gt;1,"! возможен дубль","ok")))))))))</f>
        <v/>
      </c>
    </row>
    <row r="1358" spans="1:13" ht="15" customHeight="1">
      <c r="A1358" s="30"/>
      <c r="B1358" s="31"/>
      <c r="C1358" s="32"/>
      <c r="D1358" s="33"/>
      <c r="E1358" s="32"/>
      <c r="F1358" s="32"/>
      <c r="G1358" s="32"/>
      <c r="H1358" s="32"/>
      <c r="I1358" s="31"/>
      <c r="J1358" s="34" t="str">
        <f>IF(ISNUMBER(A1358),INDEX(Настройки!$K$8:$K$19,MONTH(A1358))&amp;" "&amp;YEAR(A1358),"")</f>
        <v/>
      </c>
      <c r="K1358" s="35" t="str">
        <f>IF(C1358="","",IFERROR(INDEX(Категории!$B$5:$B$47,MATCH(C1358,Категории!$A$5:$A$47,0)),"?"))</f>
        <v/>
      </c>
      <c r="L1358" s="34" t="str">
        <f>IF(C1358="","",IFERROR(INDEX(Категории!$C$5:$C$47,MATCH(C1358,Категории!$A$5:$A$47,0)),"?"))</f>
        <v/>
      </c>
      <c r="M1358" s="34" t="str">
        <f>IF(AND(A1358="",B1358="",C1358="",D1358=""),"",IF(A1358="","! нет даты",IF(NOT(ISNUMBER(A1358)),"! дата текстом",IF(YEAR(A1358)&lt;&gt;Настройки!$B$4,"! другой год",IF(C1358="","! нет категории",IF(K1358="?","! категории нет в списке",IF(D1358="","! нет суммы",IF(NOT(ISNUMBER(D1358)),"! сумма текстом",IF(COUNTIFS($A$6:A1358,A1358,$C$6:C1358,C1358,$D$6:D1358,D1358,$B$6:B1358,B1358)&gt;1,"! возможен дубль","ok")))))))))</f>
        <v/>
      </c>
    </row>
    <row r="1359" spans="1:13" ht="15" customHeight="1">
      <c r="A1359" s="30"/>
      <c r="B1359" s="31"/>
      <c r="C1359" s="32"/>
      <c r="D1359" s="33"/>
      <c r="E1359" s="32"/>
      <c r="F1359" s="32"/>
      <c r="G1359" s="32"/>
      <c r="H1359" s="32"/>
      <c r="I1359" s="31"/>
      <c r="J1359" s="34" t="str">
        <f>IF(ISNUMBER(A1359),INDEX(Настройки!$K$8:$K$19,MONTH(A1359))&amp;" "&amp;YEAR(A1359),"")</f>
        <v/>
      </c>
      <c r="K1359" s="35" t="str">
        <f>IF(C1359="","",IFERROR(INDEX(Категории!$B$5:$B$47,MATCH(C1359,Категории!$A$5:$A$47,0)),"?"))</f>
        <v/>
      </c>
      <c r="L1359" s="34" t="str">
        <f>IF(C1359="","",IFERROR(INDEX(Категории!$C$5:$C$47,MATCH(C1359,Категории!$A$5:$A$47,0)),"?"))</f>
        <v/>
      </c>
      <c r="M1359" s="34" t="str">
        <f>IF(AND(A1359="",B1359="",C1359="",D1359=""),"",IF(A1359="","! нет даты",IF(NOT(ISNUMBER(A1359)),"! дата текстом",IF(YEAR(A1359)&lt;&gt;Настройки!$B$4,"! другой год",IF(C1359="","! нет категории",IF(K1359="?","! категории нет в списке",IF(D1359="","! нет суммы",IF(NOT(ISNUMBER(D1359)),"! сумма текстом",IF(COUNTIFS($A$6:A1359,A1359,$C$6:C1359,C1359,$D$6:D1359,D1359,$B$6:B1359,B1359)&gt;1,"! возможен дубль","ok")))))))))</f>
        <v/>
      </c>
    </row>
    <row r="1360" spans="1:13" ht="15" customHeight="1">
      <c r="A1360" s="30"/>
      <c r="B1360" s="31"/>
      <c r="C1360" s="32"/>
      <c r="D1360" s="33"/>
      <c r="E1360" s="32"/>
      <c r="F1360" s="32"/>
      <c r="G1360" s="32"/>
      <c r="H1360" s="32"/>
      <c r="I1360" s="31"/>
      <c r="J1360" s="34" t="str">
        <f>IF(ISNUMBER(A1360),INDEX(Настройки!$K$8:$K$19,MONTH(A1360))&amp;" "&amp;YEAR(A1360),"")</f>
        <v/>
      </c>
      <c r="K1360" s="35" t="str">
        <f>IF(C1360="","",IFERROR(INDEX(Категории!$B$5:$B$47,MATCH(C1360,Категории!$A$5:$A$47,0)),"?"))</f>
        <v/>
      </c>
      <c r="L1360" s="34" t="str">
        <f>IF(C1360="","",IFERROR(INDEX(Категории!$C$5:$C$47,MATCH(C1360,Категории!$A$5:$A$47,0)),"?"))</f>
        <v/>
      </c>
      <c r="M1360" s="34" t="str">
        <f>IF(AND(A1360="",B1360="",C1360="",D1360=""),"",IF(A1360="","! нет даты",IF(NOT(ISNUMBER(A1360)),"! дата текстом",IF(YEAR(A1360)&lt;&gt;Настройки!$B$4,"! другой год",IF(C1360="","! нет категории",IF(K1360="?","! категории нет в списке",IF(D1360="","! нет суммы",IF(NOT(ISNUMBER(D1360)),"! сумма текстом",IF(COUNTIFS($A$6:A1360,A1360,$C$6:C1360,C1360,$D$6:D1360,D1360,$B$6:B1360,B1360)&gt;1,"! возможен дубль","ok")))))))))</f>
        <v/>
      </c>
    </row>
    <row r="1361" spans="1:13" ht="15" customHeight="1">
      <c r="A1361" s="30"/>
      <c r="B1361" s="31"/>
      <c r="C1361" s="32"/>
      <c r="D1361" s="33"/>
      <c r="E1361" s="32"/>
      <c r="F1361" s="32"/>
      <c r="G1361" s="32"/>
      <c r="H1361" s="32"/>
      <c r="I1361" s="31"/>
      <c r="J1361" s="34" t="str">
        <f>IF(ISNUMBER(A1361),INDEX(Настройки!$K$8:$K$19,MONTH(A1361))&amp;" "&amp;YEAR(A1361),"")</f>
        <v/>
      </c>
      <c r="K1361" s="35" t="str">
        <f>IF(C1361="","",IFERROR(INDEX(Категории!$B$5:$B$47,MATCH(C1361,Категории!$A$5:$A$47,0)),"?"))</f>
        <v/>
      </c>
      <c r="L1361" s="34" t="str">
        <f>IF(C1361="","",IFERROR(INDEX(Категории!$C$5:$C$47,MATCH(C1361,Категории!$A$5:$A$47,0)),"?"))</f>
        <v/>
      </c>
      <c r="M1361" s="34" t="str">
        <f>IF(AND(A1361="",B1361="",C1361="",D1361=""),"",IF(A1361="","! нет даты",IF(NOT(ISNUMBER(A1361)),"! дата текстом",IF(YEAR(A1361)&lt;&gt;Настройки!$B$4,"! другой год",IF(C1361="","! нет категории",IF(K1361="?","! категории нет в списке",IF(D1361="","! нет суммы",IF(NOT(ISNUMBER(D1361)),"! сумма текстом",IF(COUNTIFS($A$6:A1361,A1361,$C$6:C1361,C1361,$D$6:D1361,D1361,$B$6:B1361,B1361)&gt;1,"! возможен дубль","ok")))))))))</f>
        <v/>
      </c>
    </row>
    <row r="1362" spans="1:13" ht="15" customHeight="1">
      <c r="A1362" s="30"/>
      <c r="B1362" s="31"/>
      <c r="C1362" s="32"/>
      <c r="D1362" s="33"/>
      <c r="E1362" s="32"/>
      <c r="F1362" s="32"/>
      <c r="G1362" s="32"/>
      <c r="H1362" s="32"/>
      <c r="I1362" s="31"/>
      <c r="J1362" s="34" t="str">
        <f>IF(ISNUMBER(A1362),INDEX(Настройки!$K$8:$K$19,MONTH(A1362))&amp;" "&amp;YEAR(A1362),"")</f>
        <v/>
      </c>
      <c r="K1362" s="35" t="str">
        <f>IF(C1362="","",IFERROR(INDEX(Категории!$B$5:$B$47,MATCH(C1362,Категории!$A$5:$A$47,0)),"?"))</f>
        <v/>
      </c>
      <c r="L1362" s="34" t="str">
        <f>IF(C1362="","",IFERROR(INDEX(Категории!$C$5:$C$47,MATCH(C1362,Категории!$A$5:$A$47,0)),"?"))</f>
        <v/>
      </c>
      <c r="M1362" s="34" t="str">
        <f>IF(AND(A1362="",B1362="",C1362="",D1362=""),"",IF(A1362="","! нет даты",IF(NOT(ISNUMBER(A1362)),"! дата текстом",IF(YEAR(A1362)&lt;&gt;Настройки!$B$4,"! другой год",IF(C1362="","! нет категории",IF(K1362="?","! категории нет в списке",IF(D1362="","! нет суммы",IF(NOT(ISNUMBER(D1362)),"! сумма текстом",IF(COUNTIFS($A$6:A1362,A1362,$C$6:C1362,C1362,$D$6:D1362,D1362,$B$6:B1362,B1362)&gt;1,"! возможен дубль","ok")))))))))</f>
        <v/>
      </c>
    </row>
    <row r="1363" spans="1:13" ht="15" customHeight="1">
      <c r="A1363" s="30"/>
      <c r="B1363" s="31"/>
      <c r="C1363" s="32"/>
      <c r="D1363" s="33"/>
      <c r="E1363" s="32"/>
      <c r="F1363" s="32"/>
      <c r="G1363" s="32"/>
      <c r="H1363" s="32"/>
      <c r="I1363" s="31"/>
      <c r="J1363" s="34" t="str">
        <f>IF(ISNUMBER(A1363),INDEX(Настройки!$K$8:$K$19,MONTH(A1363))&amp;" "&amp;YEAR(A1363),"")</f>
        <v/>
      </c>
      <c r="K1363" s="35" t="str">
        <f>IF(C1363="","",IFERROR(INDEX(Категории!$B$5:$B$47,MATCH(C1363,Категории!$A$5:$A$47,0)),"?"))</f>
        <v/>
      </c>
      <c r="L1363" s="34" t="str">
        <f>IF(C1363="","",IFERROR(INDEX(Категории!$C$5:$C$47,MATCH(C1363,Категории!$A$5:$A$47,0)),"?"))</f>
        <v/>
      </c>
      <c r="M1363" s="34" t="str">
        <f>IF(AND(A1363="",B1363="",C1363="",D1363=""),"",IF(A1363="","! нет даты",IF(NOT(ISNUMBER(A1363)),"! дата текстом",IF(YEAR(A1363)&lt;&gt;Настройки!$B$4,"! другой год",IF(C1363="","! нет категории",IF(K1363="?","! категории нет в списке",IF(D1363="","! нет суммы",IF(NOT(ISNUMBER(D1363)),"! сумма текстом",IF(COUNTIFS($A$6:A1363,A1363,$C$6:C1363,C1363,$D$6:D1363,D1363,$B$6:B1363,B1363)&gt;1,"! возможен дубль","ok")))))))))</f>
        <v/>
      </c>
    </row>
    <row r="1364" spans="1:13" ht="15" customHeight="1">
      <c r="A1364" s="30"/>
      <c r="B1364" s="31"/>
      <c r="C1364" s="32"/>
      <c r="D1364" s="33"/>
      <c r="E1364" s="32"/>
      <c r="F1364" s="32"/>
      <c r="G1364" s="32"/>
      <c r="H1364" s="32"/>
      <c r="I1364" s="31"/>
      <c r="J1364" s="34" t="str">
        <f>IF(ISNUMBER(A1364),INDEX(Настройки!$K$8:$K$19,MONTH(A1364))&amp;" "&amp;YEAR(A1364),"")</f>
        <v/>
      </c>
      <c r="K1364" s="35" t="str">
        <f>IF(C1364="","",IFERROR(INDEX(Категории!$B$5:$B$47,MATCH(C1364,Категории!$A$5:$A$47,0)),"?"))</f>
        <v/>
      </c>
      <c r="L1364" s="34" t="str">
        <f>IF(C1364="","",IFERROR(INDEX(Категории!$C$5:$C$47,MATCH(C1364,Категории!$A$5:$A$47,0)),"?"))</f>
        <v/>
      </c>
      <c r="M1364" s="34" t="str">
        <f>IF(AND(A1364="",B1364="",C1364="",D1364=""),"",IF(A1364="","! нет даты",IF(NOT(ISNUMBER(A1364)),"! дата текстом",IF(YEAR(A1364)&lt;&gt;Настройки!$B$4,"! другой год",IF(C1364="","! нет категории",IF(K1364="?","! категории нет в списке",IF(D1364="","! нет суммы",IF(NOT(ISNUMBER(D1364)),"! сумма текстом",IF(COUNTIFS($A$6:A1364,A1364,$C$6:C1364,C1364,$D$6:D1364,D1364,$B$6:B1364,B1364)&gt;1,"! возможен дубль","ok")))))))))</f>
        <v/>
      </c>
    </row>
    <row r="1365" spans="1:13" ht="15" customHeight="1">
      <c r="A1365" s="30"/>
      <c r="B1365" s="31"/>
      <c r="C1365" s="32"/>
      <c r="D1365" s="33"/>
      <c r="E1365" s="32"/>
      <c r="F1365" s="32"/>
      <c r="G1365" s="32"/>
      <c r="H1365" s="32"/>
      <c r="I1365" s="31"/>
      <c r="J1365" s="34" t="str">
        <f>IF(ISNUMBER(A1365),INDEX(Настройки!$K$8:$K$19,MONTH(A1365))&amp;" "&amp;YEAR(A1365),"")</f>
        <v/>
      </c>
      <c r="K1365" s="35" t="str">
        <f>IF(C1365="","",IFERROR(INDEX(Категории!$B$5:$B$47,MATCH(C1365,Категории!$A$5:$A$47,0)),"?"))</f>
        <v/>
      </c>
      <c r="L1365" s="34" t="str">
        <f>IF(C1365="","",IFERROR(INDEX(Категории!$C$5:$C$47,MATCH(C1365,Категории!$A$5:$A$47,0)),"?"))</f>
        <v/>
      </c>
      <c r="M1365" s="34" t="str">
        <f>IF(AND(A1365="",B1365="",C1365="",D1365=""),"",IF(A1365="","! нет даты",IF(NOT(ISNUMBER(A1365)),"! дата текстом",IF(YEAR(A1365)&lt;&gt;Настройки!$B$4,"! другой год",IF(C1365="","! нет категории",IF(K1365="?","! категории нет в списке",IF(D1365="","! нет суммы",IF(NOT(ISNUMBER(D1365)),"! сумма текстом",IF(COUNTIFS($A$6:A1365,A1365,$C$6:C1365,C1365,$D$6:D1365,D1365,$B$6:B1365,B1365)&gt;1,"! возможен дубль","ok")))))))))</f>
        <v/>
      </c>
    </row>
    <row r="1366" spans="1:13" ht="15" customHeight="1">
      <c r="A1366" s="30"/>
      <c r="B1366" s="31"/>
      <c r="C1366" s="32"/>
      <c r="D1366" s="33"/>
      <c r="E1366" s="32"/>
      <c r="F1366" s="32"/>
      <c r="G1366" s="32"/>
      <c r="H1366" s="32"/>
      <c r="I1366" s="31"/>
      <c r="J1366" s="34" t="str">
        <f>IF(ISNUMBER(A1366),INDEX(Настройки!$K$8:$K$19,MONTH(A1366))&amp;" "&amp;YEAR(A1366),"")</f>
        <v/>
      </c>
      <c r="K1366" s="35" t="str">
        <f>IF(C1366="","",IFERROR(INDEX(Категории!$B$5:$B$47,MATCH(C1366,Категории!$A$5:$A$47,0)),"?"))</f>
        <v/>
      </c>
      <c r="L1366" s="34" t="str">
        <f>IF(C1366="","",IFERROR(INDEX(Категории!$C$5:$C$47,MATCH(C1366,Категории!$A$5:$A$47,0)),"?"))</f>
        <v/>
      </c>
      <c r="M1366" s="34" t="str">
        <f>IF(AND(A1366="",B1366="",C1366="",D1366=""),"",IF(A1366="","! нет даты",IF(NOT(ISNUMBER(A1366)),"! дата текстом",IF(YEAR(A1366)&lt;&gt;Настройки!$B$4,"! другой год",IF(C1366="","! нет категории",IF(K1366="?","! категории нет в списке",IF(D1366="","! нет суммы",IF(NOT(ISNUMBER(D1366)),"! сумма текстом",IF(COUNTIFS($A$6:A1366,A1366,$C$6:C1366,C1366,$D$6:D1366,D1366,$B$6:B1366,B1366)&gt;1,"! возможен дубль","ok")))))))))</f>
        <v/>
      </c>
    </row>
    <row r="1367" spans="1:13" ht="15" customHeight="1">
      <c r="A1367" s="30"/>
      <c r="B1367" s="31"/>
      <c r="C1367" s="32"/>
      <c r="D1367" s="33"/>
      <c r="E1367" s="32"/>
      <c r="F1367" s="32"/>
      <c r="G1367" s="32"/>
      <c r="H1367" s="32"/>
      <c r="I1367" s="31"/>
      <c r="J1367" s="34" t="str">
        <f>IF(ISNUMBER(A1367),INDEX(Настройки!$K$8:$K$19,MONTH(A1367))&amp;" "&amp;YEAR(A1367),"")</f>
        <v/>
      </c>
      <c r="K1367" s="35" t="str">
        <f>IF(C1367="","",IFERROR(INDEX(Категории!$B$5:$B$47,MATCH(C1367,Категории!$A$5:$A$47,0)),"?"))</f>
        <v/>
      </c>
      <c r="L1367" s="34" t="str">
        <f>IF(C1367="","",IFERROR(INDEX(Категории!$C$5:$C$47,MATCH(C1367,Категории!$A$5:$A$47,0)),"?"))</f>
        <v/>
      </c>
      <c r="M1367" s="34" t="str">
        <f>IF(AND(A1367="",B1367="",C1367="",D1367=""),"",IF(A1367="","! нет даты",IF(NOT(ISNUMBER(A1367)),"! дата текстом",IF(YEAR(A1367)&lt;&gt;Настройки!$B$4,"! другой год",IF(C1367="","! нет категории",IF(K1367="?","! категории нет в списке",IF(D1367="","! нет суммы",IF(NOT(ISNUMBER(D1367)),"! сумма текстом",IF(COUNTIFS($A$6:A1367,A1367,$C$6:C1367,C1367,$D$6:D1367,D1367,$B$6:B1367,B1367)&gt;1,"! возможен дубль","ok")))))))))</f>
        <v/>
      </c>
    </row>
    <row r="1368" spans="1:13" ht="15" customHeight="1">
      <c r="A1368" s="30"/>
      <c r="B1368" s="31"/>
      <c r="C1368" s="32"/>
      <c r="D1368" s="33"/>
      <c r="E1368" s="32"/>
      <c r="F1368" s="32"/>
      <c r="G1368" s="32"/>
      <c r="H1368" s="32"/>
      <c r="I1368" s="31"/>
      <c r="J1368" s="34" t="str">
        <f>IF(ISNUMBER(A1368),INDEX(Настройки!$K$8:$K$19,MONTH(A1368))&amp;" "&amp;YEAR(A1368),"")</f>
        <v/>
      </c>
      <c r="K1368" s="35" t="str">
        <f>IF(C1368="","",IFERROR(INDEX(Категории!$B$5:$B$47,MATCH(C1368,Категории!$A$5:$A$47,0)),"?"))</f>
        <v/>
      </c>
      <c r="L1368" s="34" t="str">
        <f>IF(C1368="","",IFERROR(INDEX(Категории!$C$5:$C$47,MATCH(C1368,Категории!$A$5:$A$47,0)),"?"))</f>
        <v/>
      </c>
      <c r="M1368" s="34" t="str">
        <f>IF(AND(A1368="",B1368="",C1368="",D1368=""),"",IF(A1368="","! нет даты",IF(NOT(ISNUMBER(A1368)),"! дата текстом",IF(YEAR(A1368)&lt;&gt;Настройки!$B$4,"! другой год",IF(C1368="","! нет категории",IF(K1368="?","! категории нет в списке",IF(D1368="","! нет суммы",IF(NOT(ISNUMBER(D1368)),"! сумма текстом",IF(COUNTIFS($A$6:A1368,A1368,$C$6:C1368,C1368,$D$6:D1368,D1368,$B$6:B1368,B1368)&gt;1,"! возможен дубль","ok")))))))))</f>
        <v/>
      </c>
    </row>
    <row r="1369" spans="1:13" ht="15" customHeight="1">
      <c r="A1369" s="30"/>
      <c r="B1369" s="31"/>
      <c r="C1369" s="32"/>
      <c r="D1369" s="33"/>
      <c r="E1369" s="32"/>
      <c r="F1369" s="32"/>
      <c r="G1369" s="32"/>
      <c r="H1369" s="32"/>
      <c r="I1369" s="31"/>
      <c r="J1369" s="34" t="str">
        <f>IF(ISNUMBER(A1369),INDEX(Настройки!$K$8:$K$19,MONTH(A1369))&amp;" "&amp;YEAR(A1369),"")</f>
        <v/>
      </c>
      <c r="K1369" s="35" t="str">
        <f>IF(C1369="","",IFERROR(INDEX(Категории!$B$5:$B$47,MATCH(C1369,Категории!$A$5:$A$47,0)),"?"))</f>
        <v/>
      </c>
      <c r="L1369" s="34" t="str">
        <f>IF(C1369="","",IFERROR(INDEX(Категории!$C$5:$C$47,MATCH(C1369,Категории!$A$5:$A$47,0)),"?"))</f>
        <v/>
      </c>
      <c r="M1369" s="34" t="str">
        <f>IF(AND(A1369="",B1369="",C1369="",D1369=""),"",IF(A1369="","! нет даты",IF(NOT(ISNUMBER(A1369)),"! дата текстом",IF(YEAR(A1369)&lt;&gt;Настройки!$B$4,"! другой год",IF(C1369="","! нет категории",IF(K1369="?","! категории нет в списке",IF(D1369="","! нет суммы",IF(NOT(ISNUMBER(D1369)),"! сумма текстом",IF(COUNTIFS($A$6:A1369,A1369,$C$6:C1369,C1369,$D$6:D1369,D1369,$B$6:B1369,B1369)&gt;1,"! возможен дубль","ok")))))))))</f>
        <v/>
      </c>
    </row>
    <row r="1370" spans="1:13" ht="15" customHeight="1">
      <c r="A1370" s="30"/>
      <c r="B1370" s="31"/>
      <c r="C1370" s="32"/>
      <c r="D1370" s="33"/>
      <c r="E1370" s="32"/>
      <c r="F1370" s="32"/>
      <c r="G1370" s="32"/>
      <c r="H1370" s="32"/>
      <c r="I1370" s="31"/>
      <c r="J1370" s="34" t="str">
        <f>IF(ISNUMBER(A1370),INDEX(Настройки!$K$8:$K$19,MONTH(A1370))&amp;" "&amp;YEAR(A1370),"")</f>
        <v/>
      </c>
      <c r="K1370" s="35" t="str">
        <f>IF(C1370="","",IFERROR(INDEX(Категории!$B$5:$B$47,MATCH(C1370,Категории!$A$5:$A$47,0)),"?"))</f>
        <v/>
      </c>
      <c r="L1370" s="34" t="str">
        <f>IF(C1370="","",IFERROR(INDEX(Категории!$C$5:$C$47,MATCH(C1370,Категории!$A$5:$A$47,0)),"?"))</f>
        <v/>
      </c>
      <c r="M1370" s="34" t="str">
        <f>IF(AND(A1370="",B1370="",C1370="",D1370=""),"",IF(A1370="","! нет даты",IF(NOT(ISNUMBER(A1370)),"! дата текстом",IF(YEAR(A1370)&lt;&gt;Настройки!$B$4,"! другой год",IF(C1370="","! нет категории",IF(K1370="?","! категории нет в списке",IF(D1370="","! нет суммы",IF(NOT(ISNUMBER(D1370)),"! сумма текстом",IF(COUNTIFS($A$6:A1370,A1370,$C$6:C1370,C1370,$D$6:D1370,D1370,$B$6:B1370,B1370)&gt;1,"! возможен дубль","ok")))))))))</f>
        <v/>
      </c>
    </row>
    <row r="1371" spans="1:13" ht="15" customHeight="1">
      <c r="A1371" s="30"/>
      <c r="B1371" s="31"/>
      <c r="C1371" s="32"/>
      <c r="D1371" s="33"/>
      <c r="E1371" s="32"/>
      <c r="F1371" s="32"/>
      <c r="G1371" s="32"/>
      <c r="H1371" s="32"/>
      <c r="I1371" s="31"/>
      <c r="J1371" s="34" t="str">
        <f>IF(ISNUMBER(A1371),INDEX(Настройки!$K$8:$K$19,MONTH(A1371))&amp;" "&amp;YEAR(A1371),"")</f>
        <v/>
      </c>
      <c r="K1371" s="35" t="str">
        <f>IF(C1371="","",IFERROR(INDEX(Категории!$B$5:$B$47,MATCH(C1371,Категории!$A$5:$A$47,0)),"?"))</f>
        <v/>
      </c>
      <c r="L1371" s="34" t="str">
        <f>IF(C1371="","",IFERROR(INDEX(Категории!$C$5:$C$47,MATCH(C1371,Категории!$A$5:$A$47,0)),"?"))</f>
        <v/>
      </c>
      <c r="M1371" s="34" t="str">
        <f>IF(AND(A1371="",B1371="",C1371="",D1371=""),"",IF(A1371="","! нет даты",IF(NOT(ISNUMBER(A1371)),"! дата текстом",IF(YEAR(A1371)&lt;&gt;Настройки!$B$4,"! другой год",IF(C1371="","! нет категории",IF(K1371="?","! категории нет в списке",IF(D1371="","! нет суммы",IF(NOT(ISNUMBER(D1371)),"! сумма текстом",IF(COUNTIFS($A$6:A1371,A1371,$C$6:C1371,C1371,$D$6:D1371,D1371,$B$6:B1371,B1371)&gt;1,"! возможен дубль","ok")))))))))</f>
        <v/>
      </c>
    </row>
    <row r="1372" spans="1:13" ht="15" customHeight="1">
      <c r="A1372" s="30"/>
      <c r="B1372" s="31"/>
      <c r="C1372" s="32"/>
      <c r="D1372" s="33"/>
      <c r="E1372" s="32"/>
      <c r="F1372" s="32"/>
      <c r="G1372" s="32"/>
      <c r="H1372" s="32"/>
      <c r="I1372" s="31"/>
      <c r="J1372" s="34" t="str">
        <f>IF(ISNUMBER(A1372),INDEX(Настройки!$K$8:$K$19,MONTH(A1372))&amp;" "&amp;YEAR(A1372),"")</f>
        <v/>
      </c>
      <c r="K1372" s="35" t="str">
        <f>IF(C1372="","",IFERROR(INDEX(Категории!$B$5:$B$47,MATCH(C1372,Категории!$A$5:$A$47,0)),"?"))</f>
        <v/>
      </c>
      <c r="L1372" s="34" t="str">
        <f>IF(C1372="","",IFERROR(INDEX(Категории!$C$5:$C$47,MATCH(C1372,Категории!$A$5:$A$47,0)),"?"))</f>
        <v/>
      </c>
      <c r="M1372" s="34" t="str">
        <f>IF(AND(A1372="",B1372="",C1372="",D1372=""),"",IF(A1372="","! нет даты",IF(NOT(ISNUMBER(A1372)),"! дата текстом",IF(YEAR(A1372)&lt;&gt;Настройки!$B$4,"! другой год",IF(C1372="","! нет категории",IF(K1372="?","! категории нет в списке",IF(D1372="","! нет суммы",IF(NOT(ISNUMBER(D1372)),"! сумма текстом",IF(COUNTIFS($A$6:A1372,A1372,$C$6:C1372,C1372,$D$6:D1372,D1372,$B$6:B1372,B1372)&gt;1,"! возможен дубль","ok")))))))))</f>
        <v/>
      </c>
    </row>
    <row r="1373" spans="1:13" ht="15" customHeight="1">
      <c r="A1373" s="30"/>
      <c r="B1373" s="31"/>
      <c r="C1373" s="32"/>
      <c r="D1373" s="33"/>
      <c r="E1373" s="32"/>
      <c r="F1373" s="32"/>
      <c r="G1373" s="32"/>
      <c r="H1373" s="32"/>
      <c r="I1373" s="31"/>
      <c r="J1373" s="34" t="str">
        <f>IF(ISNUMBER(A1373),INDEX(Настройки!$K$8:$K$19,MONTH(A1373))&amp;" "&amp;YEAR(A1373),"")</f>
        <v/>
      </c>
      <c r="K1373" s="35" t="str">
        <f>IF(C1373="","",IFERROR(INDEX(Категории!$B$5:$B$47,MATCH(C1373,Категории!$A$5:$A$47,0)),"?"))</f>
        <v/>
      </c>
      <c r="L1373" s="34" t="str">
        <f>IF(C1373="","",IFERROR(INDEX(Категории!$C$5:$C$47,MATCH(C1373,Категории!$A$5:$A$47,0)),"?"))</f>
        <v/>
      </c>
      <c r="M1373" s="34" t="str">
        <f>IF(AND(A1373="",B1373="",C1373="",D1373=""),"",IF(A1373="","! нет даты",IF(NOT(ISNUMBER(A1373)),"! дата текстом",IF(YEAR(A1373)&lt;&gt;Настройки!$B$4,"! другой год",IF(C1373="","! нет категории",IF(K1373="?","! категории нет в списке",IF(D1373="","! нет суммы",IF(NOT(ISNUMBER(D1373)),"! сумма текстом",IF(COUNTIFS($A$6:A1373,A1373,$C$6:C1373,C1373,$D$6:D1373,D1373,$B$6:B1373,B1373)&gt;1,"! возможен дубль","ok")))))))))</f>
        <v/>
      </c>
    </row>
    <row r="1374" spans="1:13" ht="15" customHeight="1">
      <c r="A1374" s="30"/>
      <c r="B1374" s="31"/>
      <c r="C1374" s="32"/>
      <c r="D1374" s="33"/>
      <c r="E1374" s="32"/>
      <c r="F1374" s="32"/>
      <c r="G1374" s="32"/>
      <c r="H1374" s="32"/>
      <c r="I1374" s="31"/>
      <c r="J1374" s="34" t="str">
        <f>IF(ISNUMBER(A1374),INDEX(Настройки!$K$8:$K$19,MONTH(A1374))&amp;" "&amp;YEAR(A1374),"")</f>
        <v/>
      </c>
      <c r="K1374" s="35" t="str">
        <f>IF(C1374="","",IFERROR(INDEX(Категории!$B$5:$B$47,MATCH(C1374,Категории!$A$5:$A$47,0)),"?"))</f>
        <v/>
      </c>
      <c r="L1374" s="34" t="str">
        <f>IF(C1374="","",IFERROR(INDEX(Категории!$C$5:$C$47,MATCH(C1374,Категории!$A$5:$A$47,0)),"?"))</f>
        <v/>
      </c>
      <c r="M1374" s="34" t="str">
        <f>IF(AND(A1374="",B1374="",C1374="",D1374=""),"",IF(A1374="","! нет даты",IF(NOT(ISNUMBER(A1374)),"! дата текстом",IF(YEAR(A1374)&lt;&gt;Настройки!$B$4,"! другой год",IF(C1374="","! нет категории",IF(K1374="?","! категории нет в списке",IF(D1374="","! нет суммы",IF(NOT(ISNUMBER(D1374)),"! сумма текстом",IF(COUNTIFS($A$6:A1374,A1374,$C$6:C1374,C1374,$D$6:D1374,D1374,$B$6:B1374,B1374)&gt;1,"! возможен дубль","ok")))))))))</f>
        <v/>
      </c>
    </row>
    <row r="1375" spans="1:13" ht="15" customHeight="1">
      <c r="A1375" s="30"/>
      <c r="B1375" s="31"/>
      <c r="C1375" s="32"/>
      <c r="D1375" s="33"/>
      <c r="E1375" s="32"/>
      <c r="F1375" s="32"/>
      <c r="G1375" s="32"/>
      <c r="H1375" s="32"/>
      <c r="I1375" s="31"/>
      <c r="J1375" s="34" t="str">
        <f>IF(ISNUMBER(A1375),INDEX(Настройки!$K$8:$K$19,MONTH(A1375))&amp;" "&amp;YEAR(A1375),"")</f>
        <v/>
      </c>
      <c r="K1375" s="35" t="str">
        <f>IF(C1375="","",IFERROR(INDEX(Категории!$B$5:$B$47,MATCH(C1375,Категории!$A$5:$A$47,0)),"?"))</f>
        <v/>
      </c>
      <c r="L1375" s="34" t="str">
        <f>IF(C1375="","",IFERROR(INDEX(Категории!$C$5:$C$47,MATCH(C1375,Категории!$A$5:$A$47,0)),"?"))</f>
        <v/>
      </c>
      <c r="M1375" s="34" t="str">
        <f>IF(AND(A1375="",B1375="",C1375="",D1375=""),"",IF(A1375="","! нет даты",IF(NOT(ISNUMBER(A1375)),"! дата текстом",IF(YEAR(A1375)&lt;&gt;Настройки!$B$4,"! другой год",IF(C1375="","! нет категории",IF(K1375="?","! категории нет в списке",IF(D1375="","! нет суммы",IF(NOT(ISNUMBER(D1375)),"! сумма текстом",IF(COUNTIFS($A$6:A1375,A1375,$C$6:C1375,C1375,$D$6:D1375,D1375,$B$6:B1375,B1375)&gt;1,"! возможен дубль","ok")))))))))</f>
        <v/>
      </c>
    </row>
    <row r="1376" spans="1:13" ht="15" customHeight="1">
      <c r="A1376" s="30"/>
      <c r="B1376" s="31"/>
      <c r="C1376" s="32"/>
      <c r="D1376" s="33"/>
      <c r="E1376" s="32"/>
      <c r="F1376" s="32"/>
      <c r="G1376" s="32"/>
      <c r="H1376" s="32"/>
      <c r="I1376" s="31"/>
      <c r="J1376" s="34" t="str">
        <f>IF(ISNUMBER(A1376),INDEX(Настройки!$K$8:$K$19,MONTH(A1376))&amp;" "&amp;YEAR(A1376),"")</f>
        <v/>
      </c>
      <c r="K1376" s="35" t="str">
        <f>IF(C1376="","",IFERROR(INDEX(Категории!$B$5:$B$47,MATCH(C1376,Категории!$A$5:$A$47,0)),"?"))</f>
        <v/>
      </c>
      <c r="L1376" s="34" t="str">
        <f>IF(C1376="","",IFERROR(INDEX(Категории!$C$5:$C$47,MATCH(C1376,Категории!$A$5:$A$47,0)),"?"))</f>
        <v/>
      </c>
      <c r="M1376" s="34" t="str">
        <f>IF(AND(A1376="",B1376="",C1376="",D1376=""),"",IF(A1376="","! нет даты",IF(NOT(ISNUMBER(A1376)),"! дата текстом",IF(YEAR(A1376)&lt;&gt;Настройки!$B$4,"! другой год",IF(C1376="","! нет категории",IF(K1376="?","! категории нет в списке",IF(D1376="","! нет суммы",IF(NOT(ISNUMBER(D1376)),"! сумма текстом",IF(COUNTIFS($A$6:A1376,A1376,$C$6:C1376,C1376,$D$6:D1376,D1376,$B$6:B1376,B1376)&gt;1,"! возможен дубль","ok")))))))))</f>
        <v/>
      </c>
    </row>
    <row r="1377" spans="1:13" ht="15" customHeight="1">
      <c r="A1377" s="30"/>
      <c r="B1377" s="31"/>
      <c r="C1377" s="32"/>
      <c r="D1377" s="33"/>
      <c r="E1377" s="32"/>
      <c r="F1377" s="32"/>
      <c r="G1377" s="32"/>
      <c r="H1377" s="32"/>
      <c r="I1377" s="31"/>
      <c r="J1377" s="34" t="str">
        <f>IF(ISNUMBER(A1377),INDEX(Настройки!$K$8:$K$19,MONTH(A1377))&amp;" "&amp;YEAR(A1377),"")</f>
        <v/>
      </c>
      <c r="K1377" s="35" t="str">
        <f>IF(C1377="","",IFERROR(INDEX(Категории!$B$5:$B$47,MATCH(C1377,Категории!$A$5:$A$47,0)),"?"))</f>
        <v/>
      </c>
      <c r="L1377" s="34" t="str">
        <f>IF(C1377="","",IFERROR(INDEX(Категории!$C$5:$C$47,MATCH(C1377,Категории!$A$5:$A$47,0)),"?"))</f>
        <v/>
      </c>
      <c r="M1377" s="34" t="str">
        <f>IF(AND(A1377="",B1377="",C1377="",D1377=""),"",IF(A1377="","! нет даты",IF(NOT(ISNUMBER(A1377)),"! дата текстом",IF(YEAR(A1377)&lt;&gt;Настройки!$B$4,"! другой год",IF(C1377="","! нет категории",IF(K1377="?","! категории нет в списке",IF(D1377="","! нет суммы",IF(NOT(ISNUMBER(D1377)),"! сумма текстом",IF(COUNTIFS($A$6:A1377,A1377,$C$6:C1377,C1377,$D$6:D1377,D1377,$B$6:B1377,B1377)&gt;1,"! возможен дубль","ok")))))))))</f>
        <v/>
      </c>
    </row>
    <row r="1378" spans="1:13" ht="15" customHeight="1">
      <c r="A1378" s="30"/>
      <c r="B1378" s="31"/>
      <c r="C1378" s="32"/>
      <c r="D1378" s="33"/>
      <c r="E1378" s="32"/>
      <c r="F1378" s="32"/>
      <c r="G1378" s="32"/>
      <c r="H1378" s="32"/>
      <c r="I1378" s="31"/>
      <c r="J1378" s="34" t="str">
        <f>IF(ISNUMBER(A1378),INDEX(Настройки!$K$8:$K$19,MONTH(A1378))&amp;" "&amp;YEAR(A1378),"")</f>
        <v/>
      </c>
      <c r="K1378" s="35" t="str">
        <f>IF(C1378="","",IFERROR(INDEX(Категории!$B$5:$B$47,MATCH(C1378,Категории!$A$5:$A$47,0)),"?"))</f>
        <v/>
      </c>
      <c r="L1378" s="34" t="str">
        <f>IF(C1378="","",IFERROR(INDEX(Категории!$C$5:$C$47,MATCH(C1378,Категории!$A$5:$A$47,0)),"?"))</f>
        <v/>
      </c>
      <c r="M1378" s="34" t="str">
        <f>IF(AND(A1378="",B1378="",C1378="",D1378=""),"",IF(A1378="","! нет даты",IF(NOT(ISNUMBER(A1378)),"! дата текстом",IF(YEAR(A1378)&lt;&gt;Настройки!$B$4,"! другой год",IF(C1378="","! нет категории",IF(K1378="?","! категории нет в списке",IF(D1378="","! нет суммы",IF(NOT(ISNUMBER(D1378)),"! сумма текстом",IF(COUNTIFS($A$6:A1378,A1378,$C$6:C1378,C1378,$D$6:D1378,D1378,$B$6:B1378,B1378)&gt;1,"! возможен дубль","ok")))))))))</f>
        <v/>
      </c>
    </row>
    <row r="1379" spans="1:13" ht="15" customHeight="1">
      <c r="A1379" s="30"/>
      <c r="B1379" s="31"/>
      <c r="C1379" s="32"/>
      <c r="D1379" s="33"/>
      <c r="E1379" s="32"/>
      <c r="F1379" s="32"/>
      <c r="G1379" s="32"/>
      <c r="H1379" s="32"/>
      <c r="I1379" s="31"/>
      <c r="J1379" s="34" t="str">
        <f>IF(ISNUMBER(A1379),INDEX(Настройки!$K$8:$K$19,MONTH(A1379))&amp;" "&amp;YEAR(A1379),"")</f>
        <v/>
      </c>
      <c r="K1379" s="35" t="str">
        <f>IF(C1379="","",IFERROR(INDEX(Категории!$B$5:$B$47,MATCH(C1379,Категории!$A$5:$A$47,0)),"?"))</f>
        <v/>
      </c>
      <c r="L1379" s="34" t="str">
        <f>IF(C1379="","",IFERROR(INDEX(Категории!$C$5:$C$47,MATCH(C1379,Категории!$A$5:$A$47,0)),"?"))</f>
        <v/>
      </c>
      <c r="M1379" s="34" t="str">
        <f>IF(AND(A1379="",B1379="",C1379="",D1379=""),"",IF(A1379="","! нет даты",IF(NOT(ISNUMBER(A1379)),"! дата текстом",IF(YEAR(A1379)&lt;&gt;Настройки!$B$4,"! другой год",IF(C1379="","! нет категории",IF(K1379="?","! категории нет в списке",IF(D1379="","! нет суммы",IF(NOT(ISNUMBER(D1379)),"! сумма текстом",IF(COUNTIFS($A$6:A1379,A1379,$C$6:C1379,C1379,$D$6:D1379,D1379,$B$6:B1379,B1379)&gt;1,"! возможен дубль","ok")))))))))</f>
        <v/>
      </c>
    </row>
    <row r="1380" spans="1:13" ht="15" customHeight="1">
      <c r="A1380" s="30"/>
      <c r="B1380" s="31"/>
      <c r="C1380" s="32"/>
      <c r="D1380" s="33"/>
      <c r="E1380" s="32"/>
      <c r="F1380" s="32"/>
      <c r="G1380" s="32"/>
      <c r="H1380" s="32"/>
      <c r="I1380" s="31"/>
      <c r="J1380" s="34" t="str">
        <f>IF(ISNUMBER(A1380),INDEX(Настройки!$K$8:$K$19,MONTH(A1380))&amp;" "&amp;YEAR(A1380),"")</f>
        <v/>
      </c>
      <c r="K1380" s="35" t="str">
        <f>IF(C1380="","",IFERROR(INDEX(Категории!$B$5:$B$47,MATCH(C1380,Категории!$A$5:$A$47,0)),"?"))</f>
        <v/>
      </c>
      <c r="L1380" s="34" t="str">
        <f>IF(C1380="","",IFERROR(INDEX(Категории!$C$5:$C$47,MATCH(C1380,Категории!$A$5:$A$47,0)),"?"))</f>
        <v/>
      </c>
      <c r="M1380" s="34" t="str">
        <f>IF(AND(A1380="",B1380="",C1380="",D1380=""),"",IF(A1380="","! нет даты",IF(NOT(ISNUMBER(A1380)),"! дата текстом",IF(YEAR(A1380)&lt;&gt;Настройки!$B$4,"! другой год",IF(C1380="","! нет категории",IF(K1380="?","! категории нет в списке",IF(D1380="","! нет суммы",IF(NOT(ISNUMBER(D1380)),"! сумма текстом",IF(COUNTIFS($A$6:A1380,A1380,$C$6:C1380,C1380,$D$6:D1380,D1380,$B$6:B1380,B1380)&gt;1,"! возможен дубль","ok")))))))))</f>
        <v/>
      </c>
    </row>
    <row r="1381" spans="1:13" ht="15" customHeight="1">
      <c r="A1381" s="30"/>
      <c r="B1381" s="31"/>
      <c r="C1381" s="32"/>
      <c r="D1381" s="33"/>
      <c r="E1381" s="32"/>
      <c r="F1381" s="32"/>
      <c r="G1381" s="32"/>
      <c r="H1381" s="32"/>
      <c r="I1381" s="31"/>
      <c r="J1381" s="34" t="str">
        <f>IF(ISNUMBER(A1381),INDEX(Настройки!$K$8:$K$19,MONTH(A1381))&amp;" "&amp;YEAR(A1381),"")</f>
        <v/>
      </c>
      <c r="K1381" s="35" t="str">
        <f>IF(C1381="","",IFERROR(INDEX(Категории!$B$5:$B$47,MATCH(C1381,Категории!$A$5:$A$47,0)),"?"))</f>
        <v/>
      </c>
      <c r="L1381" s="34" t="str">
        <f>IF(C1381="","",IFERROR(INDEX(Категории!$C$5:$C$47,MATCH(C1381,Категории!$A$5:$A$47,0)),"?"))</f>
        <v/>
      </c>
      <c r="M1381" s="34" t="str">
        <f>IF(AND(A1381="",B1381="",C1381="",D1381=""),"",IF(A1381="","! нет даты",IF(NOT(ISNUMBER(A1381)),"! дата текстом",IF(YEAR(A1381)&lt;&gt;Настройки!$B$4,"! другой год",IF(C1381="","! нет категории",IF(K1381="?","! категории нет в списке",IF(D1381="","! нет суммы",IF(NOT(ISNUMBER(D1381)),"! сумма текстом",IF(COUNTIFS($A$6:A1381,A1381,$C$6:C1381,C1381,$D$6:D1381,D1381,$B$6:B1381,B1381)&gt;1,"! возможен дубль","ok")))))))))</f>
        <v/>
      </c>
    </row>
    <row r="1382" spans="1:13" ht="15" customHeight="1">
      <c r="A1382" s="30"/>
      <c r="B1382" s="31"/>
      <c r="C1382" s="32"/>
      <c r="D1382" s="33"/>
      <c r="E1382" s="32"/>
      <c r="F1382" s="32"/>
      <c r="G1382" s="32"/>
      <c r="H1382" s="32"/>
      <c r="I1382" s="31"/>
      <c r="J1382" s="34" t="str">
        <f>IF(ISNUMBER(A1382),INDEX(Настройки!$K$8:$K$19,MONTH(A1382))&amp;" "&amp;YEAR(A1382),"")</f>
        <v/>
      </c>
      <c r="K1382" s="35" t="str">
        <f>IF(C1382="","",IFERROR(INDEX(Категории!$B$5:$B$47,MATCH(C1382,Категории!$A$5:$A$47,0)),"?"))</f>
        <v/>
      </c>
      <c r="L1382" s="34" t="str">
        <f>IF(C1382="","",IFERROR(INDEX(Категории!$C$5:$C$47,MATCH(C1382,Категории!$A$5:$A$47,0)),"?"))</f>
        <v/>
      </c>
      <c r="M1382" s="34" t="str">
        <f>IF(AND(A1382="",B1382="",C1382="",D1382=""),"",IF(A1382="","! нет даты",IF(NOT(ISNUMBER(A1382)),"! дата текстом",IF(YEAR(A1382)&lt;&gt;Настройки!$B$4,"! другой год",IF(C1382="","! нет категории",IF(K1382="?","! категории нет в списке",IF(D1382="","! нет суммы",IF(NOT(ISNUMBER(D1382)),"! сумма текстом",IF(COUNTIFS($A$6:A1382,A1382,$C$6:C1382,C1382,$D$6:D1382,D1382,$B$6:B1382,B1382)&gt;1,"! возможен дубль","ok")))))))))</f>
        <v/>
      </c>
    </row>
    <row r="1383" spans="1:13" ht="15" customHeight="1">
      <c r="A1383" s="30"/>
      <c r="B1383" s="31"/>
      <c r="C1383" s="32"/>
      <c r="D1383" s="33"/>
      <c r="E1383" s="32"/>
      <c r="F1383" s="32"/>
      <c r="G1383" s="32"/>
      <c r="H1383" s="32"/>
      <c r="I1383" s="31"/>
      <c r="J1383" s="34" t="str">
        <f>IF(ISNUMBER(A1383),INDEX(Настройки!$K$8:$K$19,MONTH(A1383))&amp;" "&amp;YEAR(A1383),"")</f>
        <v/>
      </c>
      <c r="K1383" s="35" t="str">
        <f>IF(C1383="","",IFERROR(INDEX(Категории!$B$5:$B$47,MATCH(C1383,Категории!$A$5:$A$47,0)),"?"))</f>
        <v/>
      </c>
      <c r="L1383" s="34" t="str">
        <f>IF(C1383="","",IFERROR(INDEX(Категории!$C$5:$C$47,MATCH(C1383,Категории!$A$5:$A$47,0)),"?"))</f>
        <v/>
      </c>
      <c r="M1383" s="34" t="str">
        <f>IF(AND(A1383="",B1383="",C1383="",D1383=""),"",IF(A1383="","! нет даты",IF(NOT(ISNUMBER(A1383)),"! дата текстом",IF(YEAR(A1383)&lt;&gt;Настройки!$B$4,"! другой год",IF(C1383="","! нет категории",IF(K1383="?","! категории нет в списке",IF(D1383="","! нет суммы",IF(NOT(ISNUMBER(D1383)),"! сумма текстом",IF(COUNTIFS($A$6:A1383,A1383,$C$6:C1383,C1383,$D$6:D1383,D1383,$B$6:B1383,B1383)&gt;1,"! возможен дубль","ok")))))))))</f>
        <v/>
      </c>
    </row>
    <row r="1384" spans="1:13" ht="15" customHeight="1">
      <c r="A1384" s="30"/>
      <c r="B1384" s="31"/>
      <c r="C1384" s="32"/>
      <c r="D1384" s="33"/>
      <c r="E1384" s="32"/>
      <c r="F1384" s="32"/>
      <c r="G1384" s="32"/>
      <c r="H1384" s="32"/>
      <c r="I1384" s="31"/>
      <c r="J1384" s="34" t="str">
        <f>IF(ISNUMBER(A1384),INDEX(Настройки!$K$8:$K$19,MONTH(A1384))&amp;" "&amp;YEAR(A1384),"")</f>
        <v/>
      </c>
      <c r="K1384" s="35" t="str">
        <f>IF(C1384="","",IFERROR(INDEX(Категории!$B$5:$B$47,MATCH(C1384,Категории!$A$5:$A$47,0)),"?"))</f>
        <v/>
      </c>
      <c r="L1384" s="34" t="str">
        <f>IF(C1384="","",IFERROR(INDEX(Категории!$C$5:$C$47,MATCH(C1384,Категории!$A$5:$A$47,0)),"?"))</f>
        <v/>
      </c>
      <c r="M1384" s="34" t="str">
        <f>IF(AND(A1384="",B1384="",C1384="",D1384=""),"",IF(A1384="","! нет даты",IF(NOT(ISNUMBER(A1384)),"! дата текстом",IF(YEAR(A1384)&lt;&gt;Настройки!$B$4,"! другой год",IF(C1384="","! нет категории",IF(K1384="?","! категории нет в списке",IF(D1384="","! нет суммы",IF(NOT(ISNUMBER(D1384)),"! сумма текстом",IF(COUNTIFS($A$6:A1384,A1384,$C$6:C1384,C1384,$D$6:D1384,D1384,$B$6:B1384,B1384)&gt;1,"! возможен дубль","ok")))))))))</f>
        <v/>
      </c>
    </row>
    <row r="1385" spans="1:13" ht="15" customHeight="1">
      <c r="A1385" s="30"/>
      <c r="B1385" s="31"/>
      <c r="C1385" s="32"/>
      <c r="D1385" s="33"/>
      <c r="E1385" s="32"/>
      <c r="F1385" s="32"/>
      <c r="G1385" s="32"/>
      <c r="H1385" s="32"/>
      <c r="I1385" s="31"/>
      <c r="J1385" s="34" t="str">
        <f>IF(ISNUMBER(A1385),INDEX(Настройки!$K$8:$K$19,MONTH(A1385))&amp;" "&amp;YEAR(A1385),"")</f>
        <v/>
      </c>
      <c r="K1385" s="35" t="str">
        <f>IF(C1385="","",IFERROR(INDEX(Категории!$B$5:$B$47,MATCH(C1385,Категории!$A$5:$A$47,0)),"?"))</f>
        <v/>
      </c>
      <c r="L1385" s="34" t="str">
        <f>IF(C1385="","",IFERROR(INDEX(Категории!$C$5:$C$47,MATCH(C1385,Категории!$A$5:$A$47,0)),"?"))</f>
        <v/>
      </c>
      <c r="M1385" s="34" t="str">
        <f>IF(AND(A1385="",B1385="",C1385="",D1385=""),"",IF(A1385="","! нет даты",IF(NOT(ISNUMBER(A1385)),"! дата текстом",IF(YEAR(A1385)&lt;&gt;Настройки!$B$4,"! другой год",IF(C1385="","! нет категории",IF(K1385="?","! категории нет в списке",IF(D1385="","! нет суммы",IF(NOT(ISNUMBER(D1385)),"! сумма текстом",IF(COUNTIFS($A$6:A1385,A1385,$C$6:C1385,C1385,$D$6:D1385,D1385,$B$6:B1385,B1385)&gt;1,"! возможен дубль","ok")))))))))</f>
        <v/>
      </c>
    </row>
    <row r="1386" spans="1:13" ht="15" customHeight="1">
      <c r="A1386" s="30"/>
      <c r="B1386" s="31"/>
      <c r="C1386" s="32"/>
      <c r="D1386" s="33"/>
      <c r="E1386" s="32"/>
      <c r="F1386" s="32"/>
      <c r="G1386" s="32"/>
      <c r="H1386" s="32"/>
      <c r="I1386" s="31"/>
      <c r="J1386" s="34" t="str">
        <f>IF(ISNUMBER(A1386),INDEX(Настройки!$K$8:$K$19,MONTH(A1386))&amp;" "&amp;YEAR(A1386),"")</f>
        <v/>
      </c>
      <c r="K1386" s="35" t="str">
        <f>IF(C1386="","",IFERROR(INDEX(Категории!$B$5:$B$47,MATCH(C1386,Категории!$A$5:$A$47,0)),"?"))</f>
        <v/>
      </c>
      <c r="L1386" s="34" t="str">
        <f>IF(C1386="","",IFERROR(INDEX(Категории!$C$5:$C$47,MATCH(C1386,Категории!$A$5:$A$47,0)),"?"))</f>
        <v/>
      </c>
      <c r="M1386" s="34" t="str">
        <f>IF(AND(A1386="",B1386="",C1386="",D1386=""),"",IF(A1386="","! нет даты",IF(NOT(ISNUMBER(A1386)),"! дата текстом",IF(YEAR(A1386)&lt;&gt;Настройки!$B$4,"! другой год",IF(C1386="","! нет категории",IF(K1386="?","! категории нет в списке",IF(D1386="","! нет суммы",IF(NOT(ISNUMBER(D1386)),"! сумма текстом",IF(COUNTIFS($A$6:A1386,A1386,$C$6:C1386,C1386,$D$6:D1386,D1386,$B$6:B1386,B1386)&gt;1,"! возможен дубль","ok")))))))))</f>
        <v/>
      </c>
    </row>
    <row r="1387" spans="1:13" ht="15" customHeight="1">
      <c r="A1387" s="30"/>
      <c r="B1387" s="31"/>
      <c r="C1387" s="32"/>
      <c r="D1387" s="33"/>
      <c r="E1387" s="32"/>
      <c r="F1387" s="32"/>
      <c r="G1387" s="32"/>
      <c r="H1387" s="32"/>
      <c r="I1387" s="31"/>
      <c r="J1387" s="34" t="str">
        <f>IF(ISNUMBER(A1387),INDEX(Настройки!$K$8:$K$19,MONTH(A1387))&amp;" "&amp;YEAR(A1387),"")</f>
        <v/>
      </c>
      <c r="K1387" s="35" t="str">
        <f>IF(C1387="","",IFERROR(INDEX(Категории!$B$5:$B$47,MATCH(C1387,Категории!$A$5:$A$47,0)),"?"))</f>
        <v/>
      </c>
      <c r="L1387" s="34" t="str">
        <f>IF(C1387="","",IFERROR(INDEX(Категории!$C$5:$C$47,MATCH(C1387,Категории!$A$5:$A$47,0)),"?"))</f>
        <v/>
      </c>
      <c r="M1387" s="34" t="str">
        <f>IF(AND(A1387="",B1387="",C1387="",D1387=""),"",IF(A1387="","! нет даты",IF(NOT(ISNUMBER(A1387)),"! дата текстом",IF(YEAR(A1387)&lt;&gt;Настройки!$B$4,"! другой год",IF(C1387="","! нет категории",IF(K1387="?","! категории нет в списке",IF(D1387="","! нет суммы",IF(NOT(ISNUMBER(D1387)),"! сумма текстом",IF(COUNTIFS($A$6:A1387,A1387,$C$6:C1387,C1387,$D$6:D1387,D1387,$B$6:B1387,B1387)&gt;1,"! возможен дубль","ok")))))))))</f>
        <v/>
      </c>
    </row>
    <row r="1388" spans="1:13" ht="15" customHeight="1">
      <c r="A1388" s="30"/>
      <c r="B1388" s="31"/>
      <c r="C1388" s="32"/>
      <c r="D1388" s="33"/>
      <c r="E1388" s="32"/>
      <c r="F1388" s="32"/>
      <c r="G1388" s="32"/>
      <c r="H1388" s="32"/>
      <c r="I1388" s="31"/>
      <c r="J1388" s="34" t="str">
        <f>IF(ISNUMBER(A1388),INDEX(Настройки!$K$8:$K$19,MONTH(A1388))&amp;" "&amp;YEAR(A1388),"")</f>
        <v/>
      </c>
      <c r="K1388" s="35" t="str">
        <f>IF(C1388="","",IFERROR(INDEX(Категории!$B$5:$B$47,MATCH(C1388,Категории!$A$5:$A$47,0)),"?"))</f>
        <v/>
      </c>
      <c r="L1388" s="34" t="str">
        <f>IF(C1388="","",IFERROR(INDEX(Категории!$C$5:$C$47,MATCH(C1388,Категории!$A$5:$A$47,0)),"?"))</f>
        <v/>
      </c>
      <c r="M1388" s="34" t="str">
        <f>IF(AND(A1388="",B1388="",C1388="",D1388=""),"",IF(A1388="","! нет даты",IF(NOT(ISNUMBER(A1388)),"! дата текстом",IF(YEAR(A1388)&lt;&gt;Настройки!$B$4,"! другой год",IF(C1388="","! нет категории",IF(K1388="?","! категории нет в списке",IF(D1388="","! нет суммы",IF(NOT(ISNUMBER(D1388)),"! сумма текстом",IF(COUNTIFS($A$6:A1388,A1388,$C$6:C1388,C1388,$D$6:D1388,D1388,$B$6:B1388,B1388)&gt;1,"! возможен дубль","ok")))))))))</f>
        <v/>
      </c>
    </row>
    <row r="1389" spans="1:13" ht="15" customHeight="1">
      <c r="A1389" s="30"/>
      <c r="B1389" s="31"/>
      <c r="C1389" s="32"/>
      <c r="D1389" s="33"/>
      <c r="E1389" s="32"/>
      <c r="F1389" s="32"/>
      <c r="G1389" s="32"/>
      <c r="H1389" s="32"/>
      <c r="I1389" s="31"/>
      <c r="J1389" s="34" t="str">
        <f>IF(ISNUMBER(A1389),INDEX(Настройки!$K$8:$K$19,MONTH(A1389))&amp;" "&amp;YEAR(A1389),"")</f>
        <v/>
      </c>
      <c r="K1389" s="35" t="str">
        <f>IF(C1389="","",IFERROR(INDEX(Категории!$B$5:$B$47,MATCH(C1389,Категории!$A$5:$A$47,0)),"?"))</f>
        <v/>
      </c>
      <c r="L1389" s="34" t="str">
        <f>IF(C1389="","",IFERROR(INDEX(Категории!$C$5:$C$47,MATCH(C1389,Категории!$A$5:$A$47,0)),"?"))</f>
        <v/>
      </c>
      <c r="M1389" s="34" t="str">
        <f>IF(AND(A1389="",B1389="",C1389="",D1389=""),"",IF(A1389="","! нет даты",IF(NOT(ISNUMBER(A1389)),"! дата текстом",IF(YEAR(A1389)&lt;&gt;Настройки!$B$4,"! другой год",IF(C1389="","! нет категории",IF(K1389="?","! категории нет в списке",IF(D1389="","! нет суммы",IF(NOT(ISNUMBER(D1389)),"! сумма текстом",IF(COUNTIFS($A$6:A1389,A1389,$C$6:C1389,C1389,$D$6:D1389,D1389,$B$6:B1389,B1389)&gt;1,"! возможен дубль","ok")))))))))</f>
        <v/>
      </c>
    </row>
    <row r="1390" spans="1:13" ht="15" customHeight="1">
      <c r="A1390" s="30"/>
      <c r="B1390" s="31"/>
      <c r="C1390" s="32"/>
      <c r="D1390" s="33"/>
      <c r="E1390" s="32"/>
      <c r="F1390" s="32"/>
      <c r="G1390" s="32"/>
      <c r="H1390" s="32"/>
      <c r="I1390" s="31"/>
      <c r="J1390" s="34" t="str">
        <f>IF(ISNUMBER(A1390),INDEX(Настройки!$K$8:$K$19,MONTH(A1390))&amp;" "&amp;YEAR(A1390),"")</f>
        <v/>
      </c>
      <c r="K1390" s="35" t="str">
        <f>IF(C1390="","",IFERROR(INDEX(Категории!$B$5:$B$47,MATCH(C1390,Категории!$A$5:$A$47,0)),"?"))</f>
        <v/>
      </c>
      <c r="L1390" s="34" t="str">
        <f>IF(C1390="","",IFERROR(INDEX(Категории!$C$5:$C$47,MATCH(C1390,Категории!$A$5:$A$47,0)),"?"))</f>
        <v/>
      </c>
      <c r="M1390" s="34" t="str">
        <f>IF(AND(A1390="",B1390="",C1390="",D1390=""),"",IF(A1390="","! нет даты",IF(NOT(ISNUMBER(A1390)),"! дата текстом",IF(YEAR(A1390)&lt;&gt;Настройки!$B$4,"! другой год",IF(C1390="","! нет категории",IF(K1390="?","! категории нет в списке",IF(D1390="","! нет суммы",IF(NOT(ISNUMBER(D1390)),"! сумма текстом",IF(COUNTIFS($A$6:A1390,A1390,$C$6:C1390,C1390,$D$6:D1390,D1390,$B$6:B1390,B1390)&gt;1,"! возможен дубль","ok")))))))))</f>
        <v/>
      </c>
    </row>
    <row r="1391" spans="1:13" ht="15" customHeight="1">
      <c r="A1391" s="30"/>
      <c r="B1391" s="31"/>
      <c r="C1391" s="32"/>
      <c r="D1391" s="33"/>
      <c r="E1391" s="32"/>
      <c r="F1391" s="32"/>
      <c r="G1391" s="32"/>
      <c r="H1391" s="32"/>
      <c r="I1391" s="31"/>
      <c r="J1391" s="34" t="str">
        <f>IF(ISNUMBER(A1391),INDEX(Настройки!$K$8:$K$19,MONTH(A1391))&amp;" "&amp;YEAR(A1391),"")</f>
        <v/>
      </c>
      <c r="K1391" s="35" t="str">
        <f>IF(C1391="","",IFERROR(INDEX(Категории!$B$5:$B$47,MATCH(C1391,Категории!$A$5:$A$47,0)),"?"))</f>
        <v/>
      </c>
      <c r="L1391" s="34" t="str">
        <f>IF(C1391="","",IFERROR(INDEX(Категории!$C$5:$C$47,MATCH(C1391,Категории!$A$5:$A$47,0)),"?"))</f>
        <v/>
      </c>
      <c r="M1391" s="34" t="str">
        <f>IF(AND(A1391="",B1391="",C1391="",D1391=""),"",IF(A1391="","! нет даты",IF(NOT(ISNUMBER(A1391)),"! дата текстом",IF(YEAR(A1391)&lt;&gt;Настройки!$B$4,"! другой год",IF(C1391="","! нет категории",IF(K1391="?","! категории нет в списке",IF(D1391="","! нет суммы",IF(NOT(ISNUMBER(D1391)),"! сумма текстом",IF(COUNTIFS($A$6:A1391,A1391,$C$6:C1391,C1391,$D$6:D1391,D1391,$B$6:B1391,B1391)&gt;1,"! возможен дубль","ok")))))))))</f>
        <v/>
      </c>
    </row>
    <row r="1392" spans="1:13" ht="15" customHeight="1">
      <c r="A1392" s="30"/>
      <c r="B1392" s="31"/>
      <c r="C1392" s="32"/>
      <c r="D1392" s="33"/>
      <c r="E1392" s="32"/>
      <c r="F1392" s="32"/>
      <c r="G1392" s="32"/>
      <c r="H1392" s="32"/>
      <c r="I1392" s="31"/>
      <c r="J1392" s="34" t="str">
        <f>IF(ISNUMBER(A1392),INDEX(Настройки!$K$8:$K$19,MONTH(A1392))&amp;" "&amp;YEAR(A1392),"")</f>
        <v/>
      </c>
      <c r="K1392" s="35" t="str">
        <f>IF(C1392="","",IFERROR(INDEX(Категории!$B$5:$B$47,MATCH(C1392,Категории!$A$5:$A$47,0)),"?"))</f>
        <v/>
      </c>
      <c r="L1392" s="34" t="str">
        <f>IF(C1392="","",IFERROR(INDEX(Категории!$C$5:$C$47,MATCH(C1392,Категории!$A$5:$A$47,0)),"?"))</f>
        <v/>
      </c>
      <c r="M1392" s="34" t="str">
        <f>IF(AND(A1392="",B1392="",C1392="",D1392=""),"",IF(A1392="","! нет даты",IF(NOT(ISNUMBER(A1392)),"! дата текстом",IF(YEAR(A1392)&lt;&gt;Настройки!$B$4,"! другой год",IF(C1392="","! нет категории",IF(K1392="?","! категории нет в списке",IF(D1392="","! нет суммы",IF(NOT(ISNUMBER(D1392)),"! сумма текстом",IF(COUNTIFS($A$6:A1392,A1392,$C$6:C1392,C1392,$D$6:D1392,D1392,$B$6:B1392,B1392)&gt;1,"! возможен дубль","ok")))))))))</f>
        <v/>
      </c>
    </row>
    <row r="1393" spans="1:13" ht="15" customHeight="1">
      <c r="A1393" s="30"/>
      <c r="B1393" s="31"/>
      <c r="C1393" s="32"/>
      <c r="D1393" s="33"/>
      <c r="E1393" s="32"/>
      <c r="F1393" s="32"/>
      <c r="G1393" s="32"/>
      <c r="H1393" s="32"/>
      <c r="I1393" s="31"/>
      <c r="J1393" s="34" t="str">
        <f>IF(ISNUMBER(A1393),INDEX(Настройки!$K$8:$K$19,MONTH(A1393))&amp;" "&amp;YEAR(A1393),"")</f>
        <v/>
      </c>
      <c r="K1393" s="35" t="str">
        <f>IF(C1393="","",IFERROR(INDEX(Категории!$B$5:$B$47,MATCH(C1393,Категории!$A$5:$A$47,0)),"?"))</f>
        <v/>
      </c>
      <c r="L1393" s="34" t="str">
        <f>IF(C1393="","",IFERROR(INDEX(Категории!$C$5:$C$47,MATCH(C1393,Категории!$A$5:$A$47,0)),"?"))</f>
        <v/>
      </c>
      <c r="M1393" s="34" t="str">
        <f>IF(AND(A1393="",B1393="",C1393="",D1393=""),"",IF(A1393="","! нет даты",IF(NOT(ISNUMBER(A1393)),"! дата текстом",IF(YEAR(A1393)&lt;&gt;Настройки!$B$4,"! другой год",IF(C1393="","! нет категории",IF(K1393="?","! категории нет в списке",IF(D1393="","! нет суммы",IF(NOT(ISNUMBER(D1393)),"! сумма текстом",IF(COUNTIFS($A$6:A1393,A1393,$C$6:C1393,C1393,$D$6:D1393,D1393,$B$6:B1393,B1393)&gt;1,"! возможен дубль","ok")))))))))</f>
        <v/>
      </c>
    </row>
    <row r="1394" spans="1:13" ht="15" customHeight="1">
      <c r="A1394" s="30"/>
      <c r="B1394" s="31"/>
      <c r="C1394" s="32"/>
      <c r="D1394" s="33"/>
      <c r="E1394" s="32"/>
      <c r="F1394" s="32"/>
      <c r="G1394" s="32"/>
      <c r="H1394" s="32"/>
      <c r="I1394" s="31"/>
      <c r="J1394" s="34" t="str">
        <f>IF(ISNUMBER(A1394),INDEX(Настройки!$K$8:$K$19,MONTH(A1394))&amp;" "&amp;YEAR(A1394),"")</f>
        <v/>
      </c>
      <c r="K1394" s="35" t="str">
        <f>IF(C1394="","",IFERROR(INDEX(Категории!$B$5:$B$47,MATCH(C1394,Категории!$A$5:$A$47,0)),"?"))</f>
        <v/>
      </c>
      <c r="L1394" s="34" t="str">
        <f>IF(C1394="","",IFERROR(INDEX(Категории!$C$5:$C$47,MATCH(C1394,Категории!$A$5:$A$47,0)),"?"))</f>
        <v/>
      </c>
      <c r="M1394" s="34" t="str">
        <f>IF(AND(A1394="",B1394="",C1394="",D1394=""),"",IF(A1394="","! нет даты",IF(NOT(ISNUMBER(A1394)),"! дата текстом",IF(YEAR(A1394)&lt;&gt;Настройки!$B$4,"! другой год",IF(C1394="","! нет категории",IF(K1394="?","! категории нет в списке",IF(D1394="","! нет суммы",IF(NOT(ISNUMBER(D1394)),"! сумма текстом",IF(COUNTIFS($A$6:A1394,A1394,$C$6:C1394,C1394,$D$6:D1394,D1394,$B$6:B1394,B1394)&gt;1,"! возможен дубль","ok")))))))))</f>
        <v/>
      </c>
    </row>
    <row r="1395" spans="1:13" ht="15" customHeight="1">
      <c r="A1395" s="30"/>
      <c r="B1395" s="31"/>
      <c r="C1395" s="32"/>
      <c r="D1395" s="33"/>
      <c r="E1395" s="32"/>
      <c r="F1395" s="32"/>
      <c r="G1395" s="32"/>
      <c r="H1395" s="32"/>
      <c r="I1395" s="31"/>
      <c r="J1395" s="34" t="str">
        <f>IF(ISNUMBER(A1395),INDEX(Настройки!$K$8:$K$19,MONTH(A1395))&amp;" "&amp;YEAR(A1395),"")</f>
        <v/>
      </c>
      <c r="K1395" s="35" t="str">
        <f>IF(C1395="","",IFERROR(INDEX(Категории!$B$5:$B$47,MATCH(C1395,Категории!$A$5:$A$47,0)),"?"))</f>
        <v/>
      </c>
      <c r="L1395" s="34" t="str">
        <f>IF(C1395="","",IFERROR(INDEX(Категории!$C$5:$C$47,MATCH(C1395,Категории!$A$5:$A$47,0)),"?"))</f>
        <v/>
      </c>
      <c r="M1395" s="34" t="str">
        <f>IF(AND(A1395="",B1395="",C1395="",D1395=""),"",IF(A1395="","! нет даты",IF(NOT(ISNUMBER(A1395)),"! дата текстом",IF(YEAR(A1395)&lt;&gt;Настройки!$B$4,"! другой год",IF(C1395="","! нет категории",IF(K1395="?","! категории нет в списке",IF(D1395="","! нет суммы",IF(NOT(ISNUMBER(D1395)),"! сумма текстом",IF(COUNTIFS($A$6:A1395,A1395,$C$6:C1395,C1395,$D$6:D1395,D1395,$B$6:B1395,B1395)&gt;1,"! возможен дубль","ok")))))))))</f>
        <v/>
      </c>
    </row>
    <row r="1396" spans="1:13" ht="15" customHeight="1">
      <c r="A1396" s="30"/>
      <c r="B1396" s="31"/>
      <c r="C1396" s="32"/>
      <c r="D1396" s="33"/>
      <c r="E1396" s="32"/>
      <c r="F1396" s="32"/>
      <c r="G1396" s="32"/>
      <c r="H1396" s="32"/>
      <c r="I1396" s="31"/>
      <c r="J1396" s="34" t="str">
        <f>IF(ISNUMBER(A1396),INDEX(Настройки!$K$8:$K$19,MONTH(A1396))&amp;" "&amp;YEAR(A1396),"")</f>
        <v/>
      </c>
      <c r="K1396" s="35" t="str">
        <f>IF(C1396="","",IFERROR(INDEX(Категории!$B$5:$B$47,MATCH(C1396,Категории!$A$5:$A$47,0)),"?"))</f>
        <v/>
      </c>
      <c r="L1396" s="34" t="str">
        <f>IF(C1396="","",IFERROR(INDEX(Категории!$C$5:$C$47,MATCH(C1396,Категории!$A$5:$A$47,0)),"?"))</f>
        <v/>
      </c>
      <c r="M1396" s="34" t="str">
        <f>IF(AND(A1396="",B1396="",C1396="",D1396=""),"",IF(A1396="","! нет даты",IF(NOT(ISNUMBER(A1396)),"! дата текстом",IF(YEAR(A1396)&lt;&gt;Настройки!$B$4,"! другой год",IF(C1396="","! нет категории",IF(K1396="?","! категории нет в списке",IF(D1396="","! нет суммы",IF(NOT(ISNUMBER(D1396)),"! сумма текстом",IF(COUNTIFS($A$6:A1396,A1396,$C$6:C1396,C1396,$D$6:D1396,D1396,$B$6:B1396,B1396)&gt;1,"! возможен дубль","ok")))))))))</f>
        <v/>
      </c>
    </row>
    <row r="1397" spans="1:13" ht="15" customHeight="1">
      <c r="A1397" s="30"/>
      <c r="B1397" s="31"/>
      <c r="C1397" s="32"/>
      <c r="D1397" s="33"/>
      <c r="E1397" s="32"/>
      <c r="F1397" s="32"/>
      <c r="G1397" s="32"/>
      <c r="H1397" s="32"/>
      <c r="I1397" s="31"/>
      <c r="J1397" s="34" t="str">
        <f>IF(ISNUMBER(A1397),INDEX(Настройки!$K$8:$K$19,MONTH(A1397))&amp;" "&amp;YEAR(A1397),"")</f>
        <v/>
      </c>
      <c r="K1397" s="35" t="str">
        <f>IF(C1397="","",IFERROR(INDEX(Категории!$B$5:$B$47,MATCH(C1397,Категории!$A$5:$A$47,0)),"?"))</f>
        <v/>
      </c>
      <c r="L1397" s="34" t="str">
        <f>IF(C1397="","",IFERROR(INDEX(Категории!$C$5:$C$47,MATCH(C1397,Категории!$A$5:$A$47,0)),"?"))</f>
        <v/>
      </c>
      <c r="M1397" s="34" t="str">
        <f>IF(AND(A1397="",B1397="",C1397="",D1397=""),"",IF(A1397="","! нет даты",IF(NOT(ISNUMBER(A1397)),"! дата текстом",IF(YEAR(A1397)&lt;&gt;Настройки!$B$4,"! другой год",IF(C1397="","! нет категории",IF(K1397="?","! категории нет в списке",IF(D1397="","! нет суммы",IF(NOT(ISNUMBER(D1397)),"! сумма текстом",IF(COUNTIFS($A$6:A1397,A1397,$C$6:C1397,C1397,$D$6:D1397,D1397,$B$6:B1397,B1397)&gt;1,"! возможен дубль","ok")))))))))</f>
        <v/>
      </c>
    </row>
    <row r="1398" spans="1:13" ht="15" customHeight="1">
      <c r="A1398" s="30"/>
      <c r="B1398" s="31"/>
      <c r="C1398" s="32"/>
      <c r="D1398" s="33"/>
      <c r="E1398" s="32"/>
      <c r="F1398" s="32"/>
      <c r="G1398" s="32"/>
      <c r="H1398" s="32"/>
      <c r="I1398" s="31"/>
      <c r="J1398" s="34" t="str">
        <f>IF(ISNUMBER(A1398),INDEX(Настройки!$K$8:$K$19,MONTH(A1398))&amp;" "&amp;YEAR(A1398),"")</f>
        <v/>
      </c>
      <c r="K1398" s="35" t="str">
        <f>IF(C1398="","",IFERROR(INDEX(Категории!$B$5:$B$47,MATCH(C1398,Категории!$A$5:$A$47,0)),"?"))</f>
        <v/>
      </c>
      <c r="L1398" s="34" t="str">
        <f>IF(C1398="","",IFERROR(INDEX(Категории!$C$5:$C$47,MATCH(C1398,Категории!$A$5:$A$47,0)),"?"))</f>
        <v/>
      </c>
      <c r="M1398" s="34" t="str">
        <f>IF(AND(A1398="",B1398="",C1398="",D1398=""),"",IF(A1398="","! нет даты",IF(NOT(ISNUMBER(A1398)),"! дата текстом",IF(YEAR(A1398)&lt;&gt;Настройки!$B$4,"! другой год",IF(C1398="","! нет категории",IF(K1398="?","! категории нет в списке",IF(D1398="","! нет суммы",IF(NOT(ISNUMBER(D1398)),"! сумма текстом",IF(COUNTIFS($A$6:A1398,A1398,$C$6:C1398,C1398,$D$6:D1398,D1398,$B$6:B1398,B1398)&gt;1,"! возможен дубль","ok")))))))))</f>
        <v/>
      </c>
    </row>
    <row r="1399" spans="1:13" ht="15" customHeight="1">
      <c r="A1399" s="30"/>
      <c r="B1399" s="31"/>
      <c r="C1399" s="32"/>
      <c r="D1399" s="33"/>
      <c r="E1399" s="32"/>
      <c r="F1399" s="32"/>
      <c r="G1399" s="32"/>
      <c r="H1399" s="32"/>
      <c r="I1399" s="31"/>
      <c r="J1399" s="34" t="str">
        <f>IF(ISNUMBER(A1399),INDEX(Настройки!$K$8:$K$19,MONTH(A1399))&amp;" "&amp;YEAR(A1399),"")</f>
        <v/>
      </c>
      <c r="K1399" s="35" t="str">
        <f>IF(C1399="","",IFERROR(INDEX(Категории!$B$5:$B$47,MATCH(C1399,Категории!$A$5:$A$47,0)),"?"))</f>
        <v/>
      </c>
      <c r="L1399" s="34" t="str">
        <f>IF(C1399="","",IFERROR(INDEX(Категории!$C$5:$C$47,MATCH(C1399,Категории!$A$5:$A$47,0)),"?"))</f>
        <v/>
      </c>
      <c r="M1399" s="34" t="str">
        <f>IF(AND(A1399="",B1399="",C1399="",D1399=""),"",IF(A1399="","! нет даты",IF(NOT(ISNUMBER(A1399)),"! дата текстом",IF(YEAR(A1399)&lt;&gt;Настройки!$B$4,"! другой год",IF(C1399="","! нет категории",IF(K1399="?","! категории нет в списке",IF(D1399="","! нет суммы",IF(NOT(ISNUMBER(D1399)),"! сумма текстом",IF(COUNTIFS($A$6:A1399,A1399,$C$6:C1399,C1399,$D$6:D1399,D1399,$B$6:B1399,B1399)&gt;1,"! возможен дубль","ok")))))))))</f>
        <v/>
      </c>
    </row>
    <row r="1400" spans="1:13" ht="15" customHeight="1">
      <c r="A1400" s="30"/>
      <c r="B1400" s="31"/>
      <c r="C1400" s="32"/>
      <c r="D1400" s="33"/>
      <c r="E1400" s="32"/>
      <c r="F1400" s="32"/>
      <c r="G1400" s="32"/>
      <c r="H1400" s="32"/>
      <c r="I1400" s="31"/>
      <c r="J1400" s="34" t="str">
        <f>IF(ISNUMBER(A1400),INDEX(Настройки!$K$8:$K$19,MONTH(A1400))&amp;" "&amp;YEAR(A1400),"")</f>
        <v/>
      </c>
      <c r="K1400" s="35" t="str">
        <f>IF(C1400="","",IFERROR(INDEX(Категории!$B$5:$B$47,MATCH(C1400,Категории!$A$5:$A$47,0)),"?"))</f>
        <v/>
      </c>
      <c r="L1400" s="34" t="str">
        <f>IF(C1400="","",IFERROR(INDEX(Категории!$C$5:$C$47,MATCH(C1400,Категории!$A$5:$A$47,0)),"?"))</f>
        <v/>
      </c>
      <c r="M1400" s="34" t="str">
        <f>IF(AND(A1400="",B1400="",C1400="",D1400=""),"",IF(A1400="","! нет даты",IF(NOT(ISNUMBER(A1400)),"! дата текстом",IF(YEAR(A1400)&lt;&gt;Настройки!$B$4,"! другой год",IF(C1400="","! нет категории",IF(K1400="?","! категории нет в списке",IF(D1400="","! нет суммы",IF(NOT(ISNUMBER(D1400)),"! сумма текстом",IF(COUNTIFS($A$6:A1400,A1400,$C$6:C1400,C1400,$D$6:D1400,D1400,$B$6:B1400,B1400)&gt;1,"! возможен дубль","ok")))))))))</f>
        <v/>
      </c>
    </row>
    <row r="1401" spans="1:13" ht="15" customHeight="1">
      <c r="A1401" s="30"/>
      <c r="B1401" s="31"/>
      <c r="C1401" s="32"/>
      <c r="D1401" s="33"/>
      <c r="E1401" s="32"/>
      <c r="F1401" s="32"/>
      <c r="G1401" s="32"/>
      <c r="H1401" s="32"/>
      <c r="I1401" s="31"/>
      <c r="J1401" s="34" t="str">
        <f>IF(ISNUMBER(A1401),INDEX(Настройки!$K$8:$K$19,MONTH(A1401))&amp;" "&amp;YEAR(A1401),"")</f>
        <v/>
      </c>
      <c r="K1401" s="35" t="str">
        <f>IF(C1401="","",IFERROR(INDEX(Категории!$B$5:$B$47,MATCH(C1401,Категории!$A$5:$A$47,0)),"?"))</f>
        <v/>
      </c>
      <c r="L1401" s="34" t="str">
        <f>IF(C1401="","",IFERROR(INDEX(Категории!$C$5:$C$47,MATCH(C1401,Категории!$A$5:$A$47,0)),"?"))</f>
        <v/>
      </c>
      <c r="M1401" s="34" t="str">
        <f>IF(AND(A1401="",B1401="",C1401="",D1401=""),"",IF(A1401="","! нет даты",IF(NOT(ISNUMBER(A1401)),"! дата текстом",IF(YEAR(A1401)&lt;&gt;Настройки!$B$4,"! другой год",IF(C1401="","! нет категории",IF(K1401="?","! категории нет в списке",IF(D1401="","! нет суммы",IF(NOT(ISNUMBER(D1401)),"! сумма текстом",IF(COUNTIFS($A$6:A1401,A1401,$C$6:C1401,C1401,$D$6:D1401,D1401,$B$6:B1401,B1401)&gt;1,"! возможен дубль","ok")))))))))</f>
        <v/>
      </c>
    </row>
    <row r="1402" spans="1:13" ht="15" customHeight="1">
      <c r="A1402" s="30"/>
      <c r="B1402" s="31"/>
      <c r="C1402" s="32"/>
      <c r="D1402" s="33"/>
      <c r="E1402" s="32"/>
      <c r="F1402" s="32"/>
      <c r="G1402" s="32"/>
      <c r="H1402" s="32"/>
      <c r="I1402" s="31"/>
      <c r="J1402" s="34" t="str">
        <f>IF(ISNUMBER(A1402),INDEX(Настройки!$K$8:$K$19,MONTH(A1402))&amp;" "&amp;YEAR(A1402),"")</f>
        <v/>
      </c>
      <c r="K1402" s="35" t="str">
        <f>IF(C1402="","",IFERROR(INDEX(Категории!$B$5:$B$47,MATCH(C1402,Категории!$A$5:$A$47,0)),"?"))</f>
        <v/>
      </c>
      <c r="L1402" s="34" t="str">
        <f>IF(C1402="","",IFERROR(INDEX(Категории!$C$5:$C$47,MATCH(C1402,Категории!$A$5:$A$47,0)),"?"))</f>
        <v/>
      </c>
      <c r="M1402" s="34" t="str">
        <f>IF(AND(A1402="",B1402="",C1402="",D1402=""),"",IF(A1402="","! нет даты",IF(NOT(ISNUMBER(A1402)),"! дата текстом",IF(YEAR(A1402)&lt;&gt;Настройки!$B$4,"! другой год",IF(C1402="","! нет категории",IF(K1402="?","! категории нет в списке",IF(D1402="","! нет суммы",IF(NOT(ISNUMBER(D1402)),"! сумма текстом",IF(COUNTIFS($A$6:A1402,A1402,$C$6:C1402,C1402,$D$6:D1402,D1402,$B$6:B1402,B1402)&gt;1,"! возможен дубль","ok")))))))))</f>
        <v/>
      </c>
    </row>
    <row r="1403" spans="1:13" ht="15" customHeight="1">
      <c r="A1403" s="30"/>
      <c r="B1403" s="31"/>
      <c r="C1403" s="32"/>
      <c r="D1403" s="33"/>
      <c r="E1403" s="32"/>
      <c r="F1403" s="32"/>
      <c r="G1403" s="32"/>
      <c r="H1403" s="32"/>
      <c r="I1403" s="31"/>
      <c r="J1403" s="34" t="str">
        <f>IF(ISNUMBER(A1403),INDEX(Настройки!$K$8:$K$19,MONTH(A1403))&amp;" "&amp;YEAR(A1403),"")</f>
        <v/>
      </c>
      <c r="K1403" s="35" t="str">
        <f>IF(C1403="","",IFERROR(INDEX(Категории!$B$5:$B$47,MATCH(C1403,Категории!$A$5:$A$47,0)),"?"))</f>
        <v/>
      </c>
      <c r="L1403" s="34" t="str">
        <f>IF(C1403="","",IFERROR(INDEX(Категории!$C$5:$C$47,MATCH(C1403,Категории!$A$5:$A$47,0)),"?"))</f>
        <v/>
      </c>
      <c r="M1403" s="34" t="str">
        <f>IF(AND(A1403="",B1403="",C1403="",D1403=""),"",IF(A1403="","! нет даты",IF(NOT(ISNUMBER(A1403)),"! дата текстом",IF(YEAR(A1403)&lt;&gt;Настройки!$B$4,"! другой год",IF(C1403="","! нет категории",IF(K1403="?","! категории нет в списке",IF(D1403="","! нет суммы",IF(NOT(ISNUMBER(D1403)),"! сумма текстом",IF(COUNTIFS($A$6:A1403,A1403,$C$6:C1403,C1403,$D$6:D1403,D1403,$B$6:B1403,B1403)&gt;1,"! возможен дубль","ok")))))))))</f>
        <v/>
      </c>
    </row>
    <row r="1404" spans="1:13" ht="15" customHeight="1">
      <c r="A1404" s="30"/>
      <c r="B1404" s="31"/>
      <c r="C1404" s="32"/>
      <c r="D1404" s="33"/>
      <c r="E1404" s="32"/>
      <c r="F1404" s="32"/>
      <c r="G1404" s="32"/>
      <c r="H1404" s="32"/>
      <c r="I1404" s="31"/>
      <c r="J1404" s="34" t="str">
        <f>IF(ISNUMBER(A1404),INDEX(Настройки!$K$8:$K$19,MONTH(A1404))&amp;" "&amp;YEAR(A1404),"")</f>
        <v/>
      </c>
      <c r="K1404" s="35" t="str">
        <f>IF(C1404="","",IFERROR(INDEX(Категории!$B$5:$B$47,MATCH(C1404,Категории!$A$5:$A$47,0)),"?"))</f>
        <v/>
      </c>
      <c r="L1404" s="34" t="str">
        <f>IF(C1404="","",IFERROR(INDEX(Категории!$C$5:$C$47,MATCH(C1404,Категории!$A$5:$A$47,0)),"?"))</f>
        <v/>
      </c>
      <c r="M1404" s="34" t="str">
        <f>IF(AND(A1404="",B1404="",C1404="",D1404=""),"",IF(A1404="","! нет даты",IF(NOT(ISNUMBER(A1404)),"! дата текстом",IF(YEAR(A1404)&lt;&gt;Настройки!$B$4,"! другой год",IF(C1404="","! нет категории",IF(K1404="?","! категории нет в списке",IF(D1404="","! нет суммы",IF(NOT(ISNUMBER(D1404)),"! сумма текстом",IF(COUNTIFS($A$6:A1404,A1404,$C$6:C1404,C1404,$D$6:D1404,D1404,$B$6:B1404,B1404)&gt;1,"! возможен дубль","ok")))))))))</f>
        <v/>
      </c>
    </row>
    <row r="1405" spans="1:13" ht="15" customHeight="1">
      <c r="A1405" s="30"/>
      <c r="B1405" s="31"/>
      <c r="C1405" s="32"/>
      <c r="D1405" s="33"/>
      <c r="E1405" s="32"/>
      <c r="F1405" s="32"/>
      <c r="G1405" s="32"/>
      <c r="H1405" s="32"/>
      <c r="I1405" s="31"/>
      <c r="J1405" s="34" t="str">
        <f>IF(ISNUMBER(A1405),INDEX(Настройки!$K$8:$K$19,MONTH(A1405))&amp;" "&amp;YEAR(A1405),"")</f>
        <v/>
      </c>
      <c r="K1405" s="35" t="str">
        <f>IF(C1405="","",IFERROR(INDEX(Категории!$B$5:$B$47,MATCH(C1405,Категории!$A$5:$A$47,0)),"?"))</f>
        <v/>
      </c>
      <c r="L1405" s="34" t="str">
        <f>IF(C1405="","",IFERROR(INDEX(Категории!$C$5:$C$47,MATCH(C1405,Категории!$A$5:$A$47,0)),"?"))</f>
        <v/>
      </c>
      <c r="M1405" s="34" t="str">
        <f>IF(AND(A1405="",B1405="",C1405="",D1405=""),"",IF(A1405="","! нет даты",IF(NOT(ISNUMBER(A1405)),"! дата текстом",IF(YEAR(A1405)&lt;&gt;Настройки!$B$4,"! другой год",IF(C1405="","! нет категории",IF(K1405="?","! категории нет в списке",IF(D1405="","! нет суммы",IF(NOT(ISNUMBER(D1405)),"! сумма текстом",IF(COUNTIFS($A$6:A1405,A1405,$C$6:C1405,C1405,$D$6:D1405,D1405,$B$6:B1405,B1405)&gt;1,"! возможен дубль","ok")))))))))</f>
        <v/>
      </c>
    </row>
    <row r="1406" spans="1:13" ht="15" customHeight="1">
      <c r="A1406" s="30"/>
      <c r="B1406" s="31"/>
      <c r="C1406" s="32"/>
      <c r="D1406" s="33"/>
      <c r="E1406" s="32"/>
      <c r="F1406" s="32"/>
      <c r="G1406" s="32"/>
      <c r="H1406" s="32"/>
      <c r="I1406" s="31"/>
      <c r="J1406" s="34" t="str">
        <f>IF(ISNUMBER(A1406),INDEX(Настройки!$K$8:$K$19,MONTH(A1406))&amp;" "&amp;YEAR(A1406),"")</f>
        <v/>
      </c>
      <c r="K1406" s="35" t="str">
        <f>IF(C1406="","",IFERROR(INDEX(Категории!$B$5:$B$47,MATCH(C1406,Категории!$A$5:$A$47,0)),"?"))</f>
        <v/>
      </c>
      <c r="L1406" s="34" t="str">
        <f>IF(C1406="","",IFERROR(INDEX(Категории!$C$5:$C$47,MATCH(C1406,Категории!$A$5:$A$47,0)),"?"))</f>
        <v/>
      </c>
      <c r="M1406" s="34" t="str">
        <f>IF(AND(A1406="",B1406="",C1406="",D1406=""),"",IF(A1406="","! нет даты",IF(NOT(ISNUMBER(A1406)),"! дата текстом",IF(YEAR(A1406)&lt;&gt;Настройки!$B$4,"! другой год",IF(C1406="","! нет категории",IF(K1406="?","! категории нет в списке",IF(D1406="","! нет суммы",IF(NOT(ISNUMBER(D1406)),"! сумма текстом",IF(COUNTIFS($A$6:A1406,A1406,$C$6:C1406,C1406,$D$6:D1406,D1406,$B$6:B1406,B1406)&gt;1,"! возможен дубль","ok")))))))))</f>
        <v/>
      </c>
    </row>
    <row r="1407" spans="1:13" ht="15" customHeight="1">
      <c r="A1407" s="30"/>
      <c r="B1407" s="31"/>
      <c r="C1407" s="32"/>
      <c r="D1407" s="33"/>
      <c r="E1407" s="32"/>
      <c r="F1407" s="32"/>
      <c r="G1407" s="32"/>
      <c r="H1407" s="32"/>
      <c r="I1407" s="31"/>
      <c r="J1407" s="34" t="str">
        <f>IF(ISNUMBER(A1407),INDEX(Настройки!$K$8:$K$19,MONTH(A1407))&amp;" "&amp;YEAR(A1407),"")</f>
        <v/>
      </c>
      <c r="K1407" s="35" t="str">
        <f>IF(C1407="","",IFERROR(INDEX(Категории!$B$5:$B$47,MATCH(C1407,Категории!$A$5:$A$47,0)),"?"))</f>
        <v/>
      </c>
      <c r="L1407" s="34" t="str">
        <f>IF(C1407="","",IFERROR(INDEX(Категории!$C$5:$C$47,MATCH(C1407,Категории!$A$5:$A$47,0)),"?"))</f>
        <v/>
      </c>
      <c r="M1407" s="34" t="str">
        <f>IF(AND(A1407="",B1407="",C1407="",D1407=""),"",IF(A1407="","! нет даты",IF(NOT(ISNUMBER(A1407)),"! дата текстом",IF(YEAR(A1407)&lt;&gt;Настройки!$B$4,"! другой год",IF(C1407="","! нет категории",IF(K1407="?","! категории нет в списке",IF(D1407="","! нет суммы",IF(NOT(ISNUMBER(D1407)),"! сумма текстом",IF(COUNTIFS($A$6:A1407,A1407,$C$6:C1407,C1407,$D$6:D1407,D1407,$B$6:B1407,B1407)&gt;1,"! возможен дубль","ok")))))))))</f>
        <v/>
      </c>
    </row>
    <row r="1408" spans="1:13" ht="15" customHeight="1">
      <c r="A1408" s="30"/>
      <c r="B1408" s="31"/>
      <c r="C1408" s="32"/>
      <c r="D1408" s="33"/>
      <c r="E1408" s="32"/>
      <c r="F1408" s="32"/>
      <c r="G1408" s="32"/>
      <c r="H1408" s="32"/>
      <c r="I1408" s="31"/>
      <c r="J1408" s="34" t="str">
        <f>IF(ISNUMBER(A1408),INDEX(Настройки!$K$8:$K$19,MONTH(A1408))&amp;" "&amp;YEAR(A1408),"")</f>
        <v/>
      </c>
      <c r="K1408" s="35" t="str">
        <f>IF(C1408="","",IFERROR(INDEX(Категории!$B$5:$B$47,MATCH(C1408,Категории!$A$5:$A$47,0)),"?"))</f>
        <v/>
      </c>
      <c r="L1408" s="34" t="str">
        <f>IF(C1408="","",IFERROR(INDEX(Категории!$C$5:$C$47,MATCH(C1408,Категории!$A$5:$A$47,0)),"?"))</f>
        <v/>
      </c>
      <c r="M1408" s="34" t="str">
        <f>IF(AND(A1408="",B1408="",C1408="",D1408=""),"",IF(A1408="","! нет даты",IF(NOT(ISNUMBER(A1408)),"! дата текстом",IF(YEAR(A1408)&lt;&gt;Настройки!$B$4,"! другой год",IF(C1408="","! нет категории",IF(K1408="?","! категории нет в списке",IF(D1408="","! нет суммы",IF(NOT(ISNUMBER(D1408)),"! сумма текстом",IF(COUNTIFS($A$6:A1408,A1408,$C$6:C1408,C1408,$D$6:D1408,D1408,$B$6:B1408,B1408)&gt;1,"! возможен дубль","ok")))))))))</f>
        <v/>
      </c>
    </row>
    <row r="1409" spans="1:13" ht="15" customHeight="1">
      <c r="A1409" s="30"/>
      <c r="B1409" s="31"/>
      <c r="C1409" s="32"/>
      <c r="D1409" s="33"/>
      <c r="E1409" s="32"/>
      <c r="F1409" s="32"/>
      <c r="G1409" s="32"/>
      <c r="H1409" s="32"/>
      <c r="I1409" s="31"/>
      <c r="J1409" s="34" t="str">
        <f>IF(ISNUMBER(A1409),INDEX(Настройки!$K$8:$K$19,MONTH(A1409))&amp;" "&amp;YEAR(A1409),"")</f>
        <v/>
      </c>
      <c r="K1409" s="35" t="str">
        <f>IF(C1409="","",IFERROR(INDEX(Категории!$B$5:$B$47,MATCH(C1409,Категории!$A$5:$A$47,0)),"?"))</f>
        <v/>
      </c>
      <c r="L1409" s="34" t="str">
        <f>IF(C1409="","",IFERROR(INDEX(Категории!$C$5:$C$47,MATCH(C1409,Категории!$A$5:$A$47,0)),"?"))</f>
        <v/>
      </c>
      <c r="M1409" s="34" t="str">
        <f>IF(AND(A1409="",B1409="",C1409="",D1409=""),"",IF(A1409="","! нет даты",IF(NOT(ISNUMBER(A1409)),"! дата текстом",IF(YEAR(A1409)&lt;&gt;Настройки!$B$4,"! другой год",IF(C1409="","! нет категории",IF(K1409="?","! категории нет в списке",IF(D1409="","! нет суммы",IF(NOT(ISNUMBER(D1409)),"! сумма текстом",IF(COUNTIFS($A$6:A1409,A1409,$C$6:C1409,C1409,$D$6:D1409,D1409,$B$6:B1409,B1409)&gt;1,"! возможен дубль","ok")))))))))</f>
        <v/>
      </c>
    </row>
    <row r="1410" spans="1:13" ht="15" customHeight="1">
      <c r="A1410" s="30"/>
      <c r="B1410" s="31"/>
      <c r="C1410" s="32"/>
      <c r="D1410" s="33"/>
      <c r="E1410" s="32"/>
      <c r="F1410" s="32"/>
      <c r="G1410" s="32"/>
      <c r="H1410" s="32"/>
      <c r="I1410" s="31"/>
      <c r="J1410" s="34" t="str">
        <f>IF(ISNUMBER(A1410),INDEX(Настройки!$K$8:$K$19,MONTH(A1410))&amp;" "&amp;YEAR(A1410),"")</f>
        <v/>
      </c>
      <c r="K1410" s="35" t="str">
        <f>IF(C1410="","",IFERROR(INDEX(Категории!$B$5:$B$47,MATCH(C1410,Категории!$A$5:$A$47,0)),"?"))</f>
        <v/>
      </c>
      <c r="L1410" s="34" t="str">
        <f>IF(C1410="","",IFERROR(INDEX(Категории!$C$5:$C$47,MATCH(C1410,Категории!$A$5:$A$47,0)),"?"))</f>
        <v/>
      </c>
      <c r="M1410" s="34" t="str">
        <f>IF(AND(A1410="",B1410="",C1410="",D1410=""),"",IF(A1410="","! нет даты",IF(NOT(ISNUMBER(A1410)),"! дата текстом",IF(YEAR(A1410)&lt;&gt;Настройки!$B$4,"! другой год",IF(C1410="","! нет категории",IF(K1410="?","! категории нет в списке",IF(D1410="","! нет суммы",IF(NOT(ISNUMBER(D1410)),"! сумма текстом",IF(COUNTIFS($A$6:A1410,A1410,$C$6:C1410,C1410,$D$6:D1410,D1410,$B$6:B1410,B1410)&gt;1,"! возможен дубль","ok")))))))))</f>
        <v/>
      </c>
    </row>
    <row r="1411" spans="1:13" ht="15" customHeight="1">
      <c r="A1411" s="30"/>
      <c r="B1411" s="31"/>
      <c r="C1411" s="32"/>
      <c r="D1411" s="33"/>
      <c r="E1411" s="32"/>
      <c r="F1411" s="32"/>
      <c r="G1411" s="32"/>
      <c r="H1411" s="32"/>
      <c r="I1411" s="31"/>
      <c r="J1411" s="34" t="str">
        <f>IF(ISNUMBER(A1411),INDEX(Настройки!$K$8:$K$19,MONTH(A1411))&amp;" "&amp;YEAR(A1411),"")</f>
        <v/>
      </c>
      <c r="K1411" s="35" t="str">
        <f>IF(C1411="","",IFERROR(INDEX(Категории!$B$5:$B$47,MATCH(C1411,Категории!$A$5:$A$47,0)),"?"))</f>
        <v/>
      </c>
      <c r="L1411" s="34" t="str">
        <f>IF(C1411="","",IFERROR(INDEX(Категории!$C$5:$C$47,MATCH(C1411,Категории!$A$5:$A$47,0)),"?"))</f>
        <v/>
      </c>
      <c r="M1411" s="34" t="str">
        <f>IF(AND(A1411="",B1411="",C1411="",D1411=""),"",IF(A1411="","! нет даты",IF(NOT(ISNUMBER(A1411)),"! дата текстом",IF(YEAR(A1411)&lt;&gt;Настройки!$B$4,"! другой год",IF(C1411="","! нет категории",IF(K1411="?","! категории нет в списке",IF(D1411="","! нет суммы",IF(NOT(ISNUMBER(D1411)),"! сумма текстом",IF(COUNTIFS($A$6:A1411,A1411,$C$6:C1411,C1411,$D$6:D1411,D1411,$B$6:B1411,B1411)&gt;1,"! возможен дубль","ok")))))))))</f>
        <v/>
      </c>
    </row>
    <row r="1412" spans="1:13" ht="15" customHeight="1">
      <c r="A1412" s="30"/>
      <c r="B1412" s="31"/>
      <c r="C1412" s="32"/>
      <c r="D1412" s="33"/>
      <c r="E1412" s="32"/>
      <c r="F1412" s="32"/>
      <c r="G1412" s="32"/>
      <c r="H1412" s="32"/>
      <c r="I1412" s="31"/>
      <c r="J1412" s="34" t="str">
        <f>IF(ISNUMBER(A1412),INDEX(Настройки!$K$8:$K$19,MONTH(A1412))&amp;" "&amp;YEAR(A1412),"")</f>
        <v/>
      </c>
      <c r="K1412" s="35" t="str">
        <f>IF(C1412="","",IFERROR(INDEX(Категории!$B$5:$B$47,MATCH(C1412,Категории!$A$5:$A$47,0)),"?"))</f>
        <v/>
      </c>
      <c r="L1412" s="34" t="str">
        <f>IF(C1412="","",IFERROR(INDEX(Категории!$C$5:$C$47,MATCH(C1412,Категории!$A$5:$A$47,0)),"?"))</f>
        <v/>
      </c>
      <c r="M1412" s="34" t="str">
        <f>IF(AND(A1412="",B1412="",C1412="",D1412=""),"",IF(A1412="","! нет даты",IF(NOT(ISNUMBER(A1412)),"! дата текстом",IF(YEAR(A1412)&lt;&gt;Настройки!$B$4,"! другой год",IF(C1412="","! нет категории",IF(K1412="?","! категории нет в списке",IF(D1412="","! нет суммы",IF(NOT(ISNUMBER(D1412)),"! сумма текстом",IF(COUNTIFS($A$6:A1412,A1412,$C$6:C1412,C1412,$D$6:D1412,D1412,$B$6:B1412,B1412)&gt;1,"! возможен дубль","ok")))))))))</f>
        <v/>
      </c>
    </row>
    <row r="1413" spans="1:13" ht="15" customHeight="1">
      <c r="A1413" s="30"/>
      <c r="B1413" s="31"/>
      <c r="C1413" s="32"/>
      <c r="D1413" s="33"/>
      <c r="E1413" s="32"/>
      <c r="F1413" s="32"/>
      <c r="G1413" s="32"/>
      <c r="H1413" s="32"/>
      <c r="I1413" s="31"/>
      <c r="J1413" s="34" t="str">
        <f>IF(ISNUMBER(A1413),INDEX(Настройки!$K$8:$K$19,MONTH(A1413))&amp;" "&amp;YEAR(A1413),"")</f>
        <v/>
      </c>
      <c r="K1413" s="35" t="str">
        <f>IF(C1413="","",IFERROR(INDEX(Категории!$B$5:$B$47,MATCH(C1413,Категории!$A$5:$A$47,0)),"?"))</f>
        <v/>
      </c>
      <c r="L1413" s="34" t="str">
        <f>IF(C1413="","",IFERROR(INDEX(Категории!$C$5:$C$47,MATCH(C1413,Категории!$A$5:$A$47,0)),"?"))</f>
        <v/>
      </c>
      <c r="M1413" s="34" t="str">
        <f>IF(AND(A1413="",B1413="",C1413="",D1413=""),"",IF(A1413="","! нет даты",IF(NOT(ISNUMBER(A1413)),"! дата текстом",IF(YEAR(A1413)&lt;&gt;Настройки!$B$4,"! другой год",IF(C1413="","! нет категории",IF(K1413="?","! категории нет в списке",IF(D1413="","! нет суммы",IF(NOT(ISNUMBER(D1413)),"! сумма текстом",IF(COUNTIFS($A$6:A1413,A1413,$C$6:C1413,C1413,$D$6:D1413,D1413,$B$6:B1413,B1413)&gt;1,"! возможен дубль","ok")))))))))</f>
        <v/>
      </c>
    </row>
    <row r="1414" spans="1:13" ht="15" customHeight="1">
      <c r="A1414" s="30"/>
      <c r="B1414" s="31"/>
      <c r="C1414" s="32"/>
      <c r="D1414" s="33"/>
      <c r="E1414" s="32"/>
      <c r="F1414" s="32"/>
      <c r="G1414" s="32"/>
      <c r="H1414" s="32"/>
      <c r="I1414" s="31"/>
      <c r="J1414" s="34" t="str">
        <f>IF(ISNUMBER(A1414),INDEX(Настройки!$K$8:$K$19,MONTH(A1414))&amp;" "&amp;YEAR(A1414),"")</f>
        <v/>
      </c>
      <c r="K1414" s="35" t="str">
        <f>IF(C1414="","",IFERROR(INDEX(Категории!$B$5:$B$47,MATCH(C1414,Категории!$A$5:$A$47,0)),"?"))</f>
        <v/>
      </c>
      <c r="L1414" s="34" t="str">
        <f>IF(C1414="","",IFERROR(INDEX(Категории!$C$5:$C$47,MATCH(C1414,Категории!$A$5:$A$47,0)),"?"))</f>
        <v/>
      </c>
      <c r="M1414" s="34" t="str">
        <f>IF(AND(A1414="",B1414="",C1414="",D1414=""),"",IF(A1414="","! нет даты",IF(NOT(ISNUMBER(A1414)),"! дата текстом",IF(YEAR(A1414)&lt;&gt;Настройки!$B$4,"! другой год",IF(C1414="","! нет категории",IF(K1414="?","! категории нет в списке",IF(D1414="","! нет суммы",IF(NOT(ISNUMBER(D1414)),"! сумма текстом",IF(COUNTIFS($A$6:A1414,A1414,$C$6:C1414,C1414,$D$6:D1414,D1414,$B$6:B1414,B1414)&gt;1,"! возможен дубль","ok")))))))))</f>
        <v/>
      </c>
    </row>
    <row r="1415" spans="1:13" ht="15" customHeight="1">
      <c r="A1415" s="30"/>
      <c r="B1415" s="31"/>
      <c r="C1415" s="32"/>
      <c r="D1415" s="33"/>
      <c r="E1415" s="32"/>
      <c r="F1415" s="32"/>
      <c r="G1415" s="32"/>
      <c r="H1415" s="32"/>
      <c r="I1415" s="31"/>
      <c r="J1415" s="34" t="str">
        <f>IF(ISNUMBER(A1415),INDEX(Настройки!$K$8:$K$19,MONTH(A1415))&amp;" "&amp;YEAR(A1415),"")</f>
        <v/>
      </c>
      <c r="K1415" s="35" t="str">
        <f>IF(C1415="","",IFERROR(INDEX(Категории!$B$5:$B$47,MATCH(C1415,Категории!$A$5:$A$47,0)),"?"))</f>
        <v/>
      </c>
      <c r="L1415" s="34" t="str">
        <f>IF(C1415="","",IFERROR(INDEX(Категории!$C$5:$C$47,MATCH(C1415,Категории!$A$5:$A$47,0)),"?"))</f>
        <v/>
      </c>
      <c r="M1415" s="34" t="str">
        <f>IF(AND(A1415="",B1415="",C1415="",D1415=""),"",IF(A1415="","! нет даты",IF(NOT(ISNUMBER(A1415)),"! дата текстом",IF(YEAR(A1415)&lt;&gt;Настройки!$B$4,"! другой год",IF(C1415="","! нет категории",IF(K1415="?","! категории нет в списке",IF(D1415="","! нет суммы",IF(NOT(ISNUMBER(D1415)),"! сумма текстом",IF(COUNTIFS($A$6:A1415,A1415,$C$6:C1415,C1415,$D$6:D1415,D1415,$B$6:B1415,B1415)&gt;1,"! возможен дубль","ok")))))))))</f>
        <v/>
      </c>
    </row>
    <row r="1416" spans="1:13" ht="15" customHeight="1">
      <c r="A1416" s="30"/>
      <c r="B1416" s="31"/>
      <c r="C1416" s="32"/>
      <c r="D1416" s="33"/>
      <c r="E1416" s="32"/>
      <c r="F1416" s="32"/>
      <c r="G1416" s="32"/>
      <c r="H1416" s="32"/>
      <c r="I1416" s="31"/>
      <c r="J1416" s="34" t="str">
        <f>IF(ISNUMBER(A1416),INDEX(Настройки!$K$8:$K$19,MONTH(A1416))&amp;" "&amp;YEAR(A1416),"")</f>
        <v/>
      </c>
      <c r="K1416" s="35" t="str">
        <f>IF(C1416="","",IFERROR(INDEX(Категории!$B$5:$B$47,MATCH(C1416,Категории!$A$5:$A$47,0)),"?"))</f>
        <v/>
      </c>
      <c r="L1416" s="34" t="str">
        <f>IF(C1416="","",IFERROR(INDEX(Категории!$C$5:$C$47,MATCH(C1416,Категории!$A$5:$A$47,0)),"?"))</f>
        <v/>
      </c>
      <c r="M1416" s="34" t="str">
        <f>IF(AND(A1416="",B1416="",C1416="",D1416=""),"",IF(A1416="","! нет даты",IF(NOT(ISNUMBER(A1416)),"! дата текстом",IF(YEAR(A1416)&lt;&gt;Настройки!$B$4,"! другой год",IF(C1416="","! нет категории",IF(K1416="?","! категории нет в списке",IF(D1416="","! нет суммы",IF(NOT(ISNUMBER(D1416)),"! сумма текстом",IF(COUNTIFS($A$6:A1416,A1416,$C$6:C1416,C1416,$D$6:D1416,D1416,$B$6:B1416,B1416)&gt;1,"! возможен дубль","ok")))))))))</f>
        <v/>
      </c>
    </row>
    <row r="1417" spans="1:13" ht="15" customHeight="1">
      <c r="A1417" s="30"/>
      <c r="B1417" s="31"/>
      <c r="C1417" s="32"/>
      <c r="D1417" s="33"/>
      <c r="E1417" s="32"/>
      <c r="F1417" s="32"/>
      <c r="G1417" s="32"/>
      <c r="H1417" s="32"/>
      <c r="I1417" s="31"/>
      <c r="J1417" s="34" t="str">
        <f>IF(ISNUMBER(A1417),INDEX(Настройки!$K$8:$K$19,MONTH(A1417))&amp;" "&amp;YEAR(A1417),"")</f>
        <v/>
      </c>
      <c r="K1417" s="35" t="str">
        <f>IF(C1417="","",IFERROR(INDEX(Категории!$B$5:$B$47,MATCH(C1417,Категории!$A$5:$A$47,0)),"?"))</f>
        <v/>
      </c>
      <c r="L1417" s="34" t="str">
        <f>IF(C1417="","",IFERROR(INDEX(Категории!$C$5:$C$47,MATCH(C1417,Категории!$A$5:$A$47,0)),"?"))</f>
        <v/>
      </c>
      <c r="M1417" s="34" t="str">
        <f>IF(AND(A1417="",B1417="",C1417="",D1417=""),"",IF(A1417="","! нет даты",IF(NOT(ISNUMBER(A1417)),"! дата текстом",IF(YEAR(A1417)&lt;&gt;Настройки!$B$4,"! другой год",IF(C1417="","! нет категории",IF(K1417="?","! категории нет в списке",IF(D1417="","! нет суммы",IF(NOT(ISNUMBER(D1417)),"! сумма текстом",IF(COUNTIFS($A$6:A1417,A1417,$C$6:C1417,C1417,$D$6:D1417,D1417,$B$6:B1417,B1417)&gt;1,"! возможен дубль","ok")))))))))</f>
        <v/>
      </c>
    </row>
    <row r="1418" spans="1:13" ht="15" customHeight="1">
      <c r="A1418" s="30"/>
      <c r="B1418" s="31"/>
      <c r="C1418" s="32"/>
      <c r="D1418" s="33"/>
      <c r="E1418" s="32"/>
      <c r="F1418" s="32"/>
      <c r="G1418" s="32"/>
      <c r="H1418" s="32"/>
      <c r="I1418" s="31"/>
      <c r="J1418" s="34" t="str">
        <f>IF(ISNUMBER(A1418),INDEX(Настройки!$K$8:$K$19,MONTH(A1418))&amp;" "&amp;YEAR(A1418),"")</f>
        <v/>
      </c>
      <c r="K1418" s="35" t="str">
        <f>IF(C1418="","",IFERROR(INDEX(Категории!$B$5:$B$47,MATCH(C1418,Категории!$A$5:$A$47,0)),"?"))</f>
        <v/>
      </c>
      <c r="L1418" s="34" t="str">
        <f>IF(C1418="","",IFERROR(INDEX(Категории!$C$5:$C$47,MATCH(C1418,Категории!$A$5:$A$47,0)),"?"))</f>
        <v/>
      </c>
      <c r="M1418" s="34" t="str">
        <f>IF(AND(A1418="",B1418="",C1418="",D1418=""),"",IF(A1418="","! нет даты",IF(NOT(ISNUMBER(A1418)),"! дата текстом",IF(YEAR(A1418)&lt;&gt;Настройки!$B$4,"! другой год",IF(C1418="","! нет категории",IF(K1418="?","! категории нет в списке",IF(D1418="","! нет суммы",IF(NOT(ISNUMBER(D1418)),"! сумма текстом",IF(COUNTIFS($A$6:A1418,A1418,$C$6:C1418,C1418,$D$6:D1418,D1418,$B$6:B1418,B1418)&gt;1,"! возможен дубль","ok")))))))))</f>
        <v/>
      </c>
    </row>
    <row r="1419" spans="1:13" ht="15" customHeight="1">
      <c r="A1419" s="30"/>
      <c r="B1419" s="31"/>
      <c r="C1419" s="32"/>
      <c r="D1419" s="33"/>
      <c r="E1419" s="32"/>
      <c r="F1419" s="32"/>
      <c r="G1419" s="32"/>
      <c r="H1419" s="32"/>
      <c r="I1419" s="31"/>
      <c r="J1419" s="34" t="str">
        <f>IF(ISNUMBER(A1419),INDEX(Настройки!$K$8:$K$19,MONTH(A1419))&amp;" "&amp;YEAR(A1419),"")</f>
        <v/>
      </c>
      <c r="K1419" s="35" t="str">
        <f>IF(C1419="","",IFERROR(INDEX(Категории!$B$5:$B$47,MATCH(C1419,Категории!$A$5:$A$47,0)),"?"))</f>
        <v/>
      </c>
      <c r="L1419" s="34" t="str">
        <f>IF(C1419="","",IFERROR(INDEX(Категории!$C$5:$C$47,MATCH(C1419,Категории!$A$5:$A$47,0)),"?"))</f>
        <v/>
      </c>
      <c r="M1419" s="34" t="str">
        <f>IF(AND(A1419="",B1419="",C1419="",D1419=""),"",IF(A1419="","! нет даты",IF(NOT(ISNUMBER(A1419)),"! дата текстом",IF(YEAR(A1419)&lt;&gt;Настройки!$B$4,"! другой год",IF(C1419="","! нет категории",IF(K1419="?","! категории нет в списке",IF(D1419="","! нет суммы",IF(NOT(ISNUMBER(D1419)),"! сумма текстом",IF(COUNTIFS($A$6:A1419,A1419,$C$6:C1419,C1419,$D$6:D1419,D1419,$B$6:B1419,B1419)&gt;1,"! возможен дубль","ok")))))))))</f>
        <v/>
      </c>
    </row>
    <row r="1420" spans="1:13" ht="15" customHeight="1">
      <c r="A1420" s="30"/>
      <c r="B1420" s="31"/>
      <c r="C1420" s="32"/>
      <c r="D1420" s="33"/>
      <c r="E1420" s="32"/>
      <c r="F1420" s="32"/>
      <c r="G1420" s="32"/>
      <c r="H1420" s="32"/>
      <c r="I1420" s="31"/>
      <c r="J1420" s="34" t="str">
        <f>IF(ISNUMBER(A1420),INDEX(Настройки!$K$8:$K$19,MONTH(A1420))&amp;" "&amp;YEAR(A1420),"")</f>
        <v/>
      </c>
      <c r="K1420" s="35" t="str">
        <f>IF(C1420="","",IFERROR(INDEX(Категории!$B$5:$B$47,MATCH(C1420,Категории!$A$5:$A$47,0)),"?"))</f>
        <v/>
      </c>
      <c r="L1420" s="34" t="str">
        <f>IF(C1420="","",IFERROR(INDEX(Категории!$C$5:$C$47,MATCH(C1420,Категории!$A$5:$A$47,0)),"?"))</f>
        <v/>
      </c>
      <c r="M1420" s="34" t="str">
        <f>IF(AND(A1420="",B1420="",C1420="",D1420=""),"",IF(A1420="","! нет даты",IF(NOT(ISNUMBER(A1420)),"! дата текстом",IF(YEAR(A1420)&lt;&gt;Настройки!$B$4,"! другой год",IF(C1420="","! нет категории",IF(K1420="?","! категории нет в списке",IF(D1420="","! нет суммы",IF(NOT(ISNUMBER(D1420)),"! сумма текстом",IF(COUNTIFS($A$6:A1420,A1420,$C$6:C1420,C1420,$D$6:D1420,D1420,$B$6:B1420,B1420)&gt;1,"! возможен дубль","ok")))))))))</f>
        <v/>
      </c>
    </row>
    <row r="1421" spans="1:13" ht="15" customHeight="1">
      <c r="A1421" s="30"/>
      <c r="B1421" s="31"/>
      <c r="C1421" s="32"/>
      <c r="D1421" s="33"/>
      <c r="E1421" s="32"/>
      <c r="F1421" s="32"/>
      <c r="G1421" s="32"/>
      <c r="H1421" s="32"/>
      <c r="I1421" s="31"/>
      <c r="J1421" s="34" t="str">
        <f>IF(ISNUMBER(A1421),INDEX(Настройки!$K$8:$K$19,MONTH(A1421))&amp;" "&amp;YEAR(A1421),"")</f>
        <v/>
      </c>
      <c r="K1421" s="35" t="str">
        <f>IF(C1421="","",IFERROR(INDEX(Категории!$B$5:$B$47,MATCH(C1421,Категории!$A$5:$A$47,0)),"?"))</f>
        <v/>
      </c>
      <c r="L1421" s="34" t="str">
        <f>IF(C1421="","",IFERROR(INDEX(Категории!$C$5:$C$47,MATCH(C1421,Категории!$A$5:$A$47,0)),"?"))</f>
        <v/>
      </c>
      <c r="M1421" s="34" t="str">
        <f>IF(AND(A1421="",B1421="",C1421="",D1421=""),"",IF(A1421="","! нет даты",IF(NOT(ISNUMBER(A1421)),"! дата текстом",IF(YEAR(A1421)&lt;&gt;Настройки!$B$4,"! другой год",IF(C1421="","! нет категории",IF(K1421="?","! категории нет в списке",IF(D1421="","! нет суммы",IF(NOT(ISNUMBER(D1421)),"! сумма текстом",IF(COUNTIFS($A$6:A1421,A1421,$C$6:C1421,C1421,$D$6:D1421,D1421,$B$6:B1421,B1421)&gt;1,"! возможен дубль","ok")))))))))</f>
        <v/>
      </c>
    </row>
    <row r="1422" spans="1:13" ht="15" customHeight="1">
      <c r="A1422" s="30"/>
      <c r="B1422" s="31"/>
      <c r="C1422" s="32"/>
      <c r="D1422" s="33"/>
      <c r="E1422" s="32"/>
      <c r="F1422" s="32"/>
      <c r="G1422" s="32"/>
      <c r="H1422" s="32"/>
      <c r="I1422" s="31"/>
      <c r="J1422" s="34" t="str">
        <f>IF(ISNUMBER(A1422),INDEX(Настройки!$K$8:$K$19,MONTH(A1422))&amp;" "&amp;YEAR(A1422),"")</f>
        <v/>
      </c>
      <c r="K1422" s="35" t="str">
        <f>IF(C1422="","",IFERROR(INDEX(Категории!$B$5:$B$47,MATCH(C1422,Категории!$A$5:$A$47,0)),"?"))</f>
        <v/>
      </c>
      <c r="L1422" s="34" t="str">
        <f>IF(C1422="","",IFERROR(INDEX(Категории!$C$5:$C$47,MATCH(C1422,Категории!$A$5:$A$47,0)),"?"))</f>
        <v/>
      </c>
      <c r="M1422" s="34" t="str">
        <f>IF(AND(A1422="",B1422="",C1422="",D1422=""),"",IF(A1422="","! нет даты",IF(NOT(ISNUMBER(A1422)),"! дата текстом",IF(YEAR(A1422)&lt;&gt;Настройки!$B$4,"! другой год",IF(C1422="","! нет категории",IF(K1422="?","! категории нет в списке",IF(D1422="","! нет суммы",IF(NOT(ISNUMBER(D1422)),"! сумма текстом",IF(COUNTIFS($A$6:A1422,A1422,$C$6:C1422,C1422,$D$6:D1422,D1422,$B$6:B1422,B1422)&gt;1,"! возможен дубль","ok")))))))))</f>
        <v/>
      </c>
    </row>
    <row r="1423" spans="1:13" ht="15" customHeight="1">
      <c r="A1423" s="30"/>
      <c r="B1423" s="31"/>
      <c r="C1423" s="32"/>
      <c r="D1423" s="33"/>
      <c r="E1423" s="32"/>
      <c r="F1423" s="32"/>
      <c r="G1423" s="32"/>
      <c r="H1423" s="32"/>
      <c r="I1423" s="31"/>
      <c r="J1423" s="34" t="str">
        <f>IF(ISNUMBER(A1423),INDEX(Настройки!$K$8:$K$19,MONTH(A1423))&amp;" "&amp;YEAR(A1423),"")</f>
        <v/>
      </c>
      <c r="K1423" s="35" t="str">
        <f>IF(C1423="","",IFERROR(INDEX(Категории!$B$5:$B$47,MATCH(C1423,Категории!$A$5:$A$47,0)),"?"))</f>
        <v/>
      </c>
      <c r="L1423" s="34" t="str">
        <f>IF(C1423="","",IFERROR(INDEX(Категории!$C$5:$C$47,MATCH(C1423,Категории!$A$5:$A$47,0)),"?"))</f>
        <v/>
      </c>
      <c r="M1423" s="34" t="str">
        <f>IF(AND(A1423="",B1423="",C1423="",D1423=""),"",IF(A1423="","! нет даты",IF(NOT(ISNUMBER(A1423)),"! дата текстом",IF(YEAR(A1423)&lt;&gt;Настройки!$B$4,"! другой год",IF(C1423="","! нет категории",IF(K1423="?","! категории нет в списке",IF(D1423="","! нет суммы",IF(NOT(ISNUMBER(D1423)),"! сумма текстом",IF(COUNTIFS($A$6:A1423,A1423,$C$6:C1423,C1423,$D$6:D1423,D1423,$B$6:B1423,B1423)&gt;1,"! возможен дубль","ok")))))))))</f>
        <v/>
      </c>
    </row>
    <row r="1424" spans="1:13" ht="15" customHeight="1">
      <c r="A1424" s="30"/>
      <c r="B1424" s="31"/>
      <c r="C1424" s="32"/>
      <c r="D1424" s="33"/>
      <c r="E1424" s="32"/>
      <c r="F1424" s="32"/>
      <c r="G1424" s="32"/>
      <c r="H1424" s="32"/>
      <c r="I1424" s="31"/>
      <c r="J1424" s="34" t="str">
        <f>IF(ISNUMBER(A1424),INDEX(Настройки!$K$8:$K$19,MONTH(A1424))&amp;" "&amp;YEAR(A1424),"")</f>
        <v/>
      </c>
      <c r="K1424" s="35" t="str">
        <f>IF(C1424="","",IFERROR(INDEX(Категории!$B$5:$B$47,MATCH(C1424,Категории!$A$5:$A$47,0)),"?"))</f>
        <v/>
      </c>
      <c r="L1424" s="34" t="str">
        <f>IF(C1424="","",IFERROR(INDEX(Категории!$C$5:$C$47,MATCH(C1424,Категории!$A$5:$A$47,0)),"?"))</f>
        <v/>
      </c>
      <c r="M1424" s="34" t="str">
        <f>IF(AND(A1424="",B1424="",C1424="",D1424=""),"",IF(A1424="","! нет даты",IF(NOT(ISNUMBER(A1424)),"! дата текстом",IF(YEAR(A1424)&lt;&gt;Настройки!$B$4,"! другой год",IF(C1424="","! нет категории",IF(K1424="?","! категории нет в списке",IF(D1424="","! нет суммы",IF(NOT(ISNUMBER(D1424)),"! сумма текстом",IF(COUNTIFS($A$6:A1424,A1424,$C$6:C1424,C1424,$D$6:D1424,D1424,$B$6:B1424,B1424)&gt;1,"! возможен дубль","ok")))))))))</f>
        <v/>
      </c>
    </row>
    <row r="1425" spans="1:13" ht="15" customHeight="1">
      <c r="A1425" s="30"/>
      <c r="B1425" s="31"/>
      <c r="C1425" s="32"/>
      <c r="D1425" s="33"/>
      <c r="E1425" s="32"/>
      <c r="F1425" s="32"/>
      <c r="G1425" s="32"/>
      <c r="H1425" s="32"/>
      <c r="I1425" s="31"/>
      <c r="J1425" s="34" t="str">
        <f>IF(ISNUMBER(A1425),INDEX(Настройки!$K$8:$K$19,MONTH(A1425))&amp;" "&amp;YEAR(A1425),"")</f>
        <v/>
      </c>
      <c r="K1425" s="35" t="str">
        <f>IF(C1425="","",IFERROR(INDEX(Категории!$B$5:$B$47,MATCH(C1425,Категории!$A$5:$A$47,0)),"?"))</f>
        <v/>
      </c>
      <c r="L1425" s="34" t="str">
        <f>IF(C1425="","",IFERROR(INDEX(Категории!$C$5:$C$47,MATCH(C1425,Категории!$A$5:$A$47,0)),"?"))</f>
        <v/>
      </c>
      <c r="M1425" s="34" t="str">
        <f>IF(AND(A1425="",B1425="",C1425="",D1425=""),"",IF(A1425="","! нет даты",IF(NOT(ISNUMBER(A1425)),"! дата текстом",IF(YEAR(A1425)&lt;&gt;Настройки!$B$4,"! другой год",IF(C1425="","! нет категории",IF(K1425="?","! категории нет в списке",IF(D1425="","! нет суммы",IF(NOT(ISNUMBER(D1425)),"! сумма текстом",IF(COUNTIFS($A$6:A1425,A1425,$C$6:C1425,C1425,$D$6:D1425,D1425,$B$6:B1425,B1425)&gt;1,"! возможен дубль","ok")))))))))</f>
        <v/>
      </c>
    </row>
    <row r="1426" spans="1:13" ht="15" customHeight="1">
      <c r="A1426" s="30"/>
      <c r="B1426" s="31"/>
      <c r="C1426" s="32"/>
      <c r="D1426" s="33"/>
      <c r="E1426" s="32"/>
      <c r="F1426" s="32"/>
      <c r="G1426" s="32"/>
      <c r="H1426" s="32"/>
      <c r="I1426" s="31"/>
      <c r="J1426" s="34" t="str">
        <f>IF(ISNUMBER(A1426),INDEX(Настройки!$K$8:$K$19,MONTH(A1426))&amp;" "&amp;YEAR(A1426),"")</f>
        <v/>
      </c>
      <c r="K1426" s="35" t="str">
        <f>IF(C1426="","",IFERROR(INDEX(Категории!$B$5:$B$47,MATCH(C1426,Категории!$A$5:$A$47,0)),"?"))</f>
        <v/>
      </c>
      <c r="L1426" s="34" t="str">
        <f>IF(C1426="","",IFERROR(INDEX(Категории!$C$5:$C$47,MATCH(C1426,Категории!$A$5:$A$47,0)),"?"))</f>
        <v/>
      </c>
      <c r="M1426" s="34" t="str">
        <f>IF(AND(A1426="",B1426="",C1426="",D1426=""),"",IF(A1426="","! нет даты",IF(NOT(ISNUMBER(A1426)),"! дата текстом",IF(YEAR(A1426)&lt;&gt;Настройки!$B$4,"! другой год",IF(C1426="","! нет категории",IF(K1426="?","! категории нет в списке",IF(D1426="","! нет суммы",IF(NOT(ISNUMBER(D1426)),"! сумма текстом",IF(COUNTIFS($A$6:A1426,A1426,$C$6:C1426,C1426,$D$6:D1426,D1426,$B$6:B1426,B1426)&gt;1,"! возможен дубль","ok")))))))))</f>
        <v/>
      </c>
    </row>
    <row r="1427" spans="1:13" ht="15" customHeight="1">
      <c r="A1427" s="30"/>
      <c r="B1427" s="31"/>
      <c r="C1427" s="32"/>
      <c r="D1427" s="33"/>
      <c r="E1427" s="32"/>
      <c r="F1427" s="32"/>
      <c r="G1427" s="32"/>
      <c r="H1427" s="32"/>
      <c r="I1427" s="31"/>
      <c r="J1427" s="34" t="str">
        <f>IF(ISNUMBER(A1427),INDEX(Настройки!$K$8:$K$19,MONTH(A1427))&amp;" "&amp;YEAR(A1427),"")</f>
        <v/>
      </c>
      <c r="K1427" s="35" t="str">
        <f>IF(C1427="","",IFERROR(INDEX(Категории!$B$5:$B$47,MATCH(C1427,Категории!$A$5:$A$47,0)),"?"))</f>
        <v/>
      </c>
      <c r="L1427" s="34" t="str">
        <f>IF(C1427="","",IFERROR(INDEX(Категории!$C$5:$C$47,MATCH(C1427,Категории!$A$5:$A$47,0)),"?"))</f>
        <v/>
      </c>
      <c r="M1427" s="34" t="str">
        <f>IF(AND(A1427="",B1427="",C1427="",D1427=""),"",IF(A1427="","! нет даты",IF(NOT(ISNUMBER(A1427)),"! дата текстом",IF(YEAR(A1427)&lt;&gt;Настройки!$B$4,"! другой год",IF(C1427="","! нет категории",IF(K1427="?","! категории нет в списке",IF(D1427="","! нет суммы",IF(NOT(ISNUMBER(D1427)),"! сумма текстом",IF(COUNTIFS($A$6:A1427,A1427,$C$6:C1427,C1427,$D$6:D1427,D1427,$B$6:B1427,B1427)&gt;1,"! возможен дубль","ok")))))))))</f>
        <v/>
      </c>
    </row>
    <row r="1428" spans="1:13" ht="15" customHeight="1">
      <c r="A1428" s="30"/>
      <c r="B1428" s="31"/>
      <c r="C1428" s="32"/>
      <c r="D1428" s="33"/>
      <c r="E1428" s="32"/>
      <c r="F1428" s="32"/>
      <c r="G1428" s="32"/>
      <c r="H1428" s="32"/>
      <c r="I1428" s="31"/>
      <c r="J1428" s="34" t="str">
        <f>IF(ISNUMBER(A1428),INDEX(Настройки!$K$8:$K$19,MONTH(A1428))&amp;" "&amp;YEAR(A1428),"")</f>
        <v/>
      </c>
      <c r="K1428" s="35" t="str">
        <f>IF(C1428="","",IFERROR(INDEX(Категории!$B$5:$B$47,MATCH(C1428,Категории!$A$5:$A$47,0)),"?"))</f>
        <v/>
      </c>
      <c r="L1428" s="34" t="str">
        <f>IF(C1428="","",IFERROR(INDEX(Категории!$C$5:$C$47,MATCH(C1428,Категории!$A$5:$A$47,0)),"?"))</f>
        <v/>
      </c>
      <c r="M1428" s="34" t="str">
        <f>IF(AND(A1428="",B1428="",C1428="",D1428=""),"",IF(A1428="","! нет даты",IF(NOT(ISNUMBER(A1428)),"! дата текстом",IF(YEAR(A1428)&lt;&gt;Настройки!$B$4,"! другой год",IF(C1428="","! нет категории",IF(K1428="?","! категории нет в списке",IF(D1428="","! нет суммы",IF(NOT(ISNUMBER(D1428)),"! сумма текстом",IF(COUNTIFS($A$6:A1428,A1428,$C$6:C1428,C1428,$D$6:D1428,D1428,$B$6:B1428,B1428)&gt;1,"! возможен дубль","ok")))))))))</f>
        <v/>
      </c>
    </row>
    <row r="1429" spans="1:13" ht="15" customHeight="1">
      <c r="A1429" s="30"/>
      <c r="B1429" s="31"/>
      <c r="C1429" s="32"/>
      <c r="D1429" s="33"/>
      <c r="E1429" s="32"/>
      <c r="F1429" s="32"/>
      <c r="G1429" s="32"/>
      <c r="H1429" s="32"/>
      <c r="I1429" s="31"/>
      <c r="J1429" s="34" t="str">
        <f>IF(ISNUMBER(A1429),INDEX(Настройки!$K$8:$K$19,MONTH(A1429))&amp;" "&amp;YEAR(A1429),"")</f>
        <v/>
      </c>
      <c r="K1429" s="35" t="str">
        <f>IF(C1429="","",IFERROR(INDEX(Категории!$B$5:$B$47,MATCH(C1429,Категории!$A$5:$A$47,0)),"?"))</f>
        <v/>
      </c>
      <c r="L1429" s="34" t="str">
        <f>IF(C1429="","",IFERROR(INDEX(Категории!$C$5:$C$47,MATCH(C1429,Категории!$A$5:$A$47,0)),"?"))</f>
        <v/>
      </c>
      <c r="M1429" s="34" t="str">
        <f>IF(AND(A1429="",B1429="",C1429="",D1429=""),"",IF(A1429="","! нет даты",IF(NOT(ISNUMBER(A1429)),"! дата текстом",IF(YEAR(A1429)&lt;&gt;Настройки!$B$4,"! другой год",IF(C1429="","! нет категории",IF(K1429="?","! категории нет в списке",IF(D1429="","! нет суммы",IF(NOT(ISNUMBER(D1429)),"! сумма текстом",IF(COUNTIFS($A$6:A1429,A1429,$C$6:C1429,C1429,$D$6:D1429,D1429,$B$6:B1429,B1429)&gt;1,"! возможен дубль","ok")))))))))</f>
        <v/>
      </c>
    </row>
    <row r="1430" spans="1:13" ht="15" customHeight="1">
      <c r="A1430" s="30"/>
      <c r="B1430" s="31"/>
      <c r="C1430" s="32"/>
      <c r="D1430" s="33"/>
      <c r="E1430" s="32"/>
      <c r="F1430" s="32"/>
      <c r="G1430" s="32"/>
      <c r="H1430" s="32"/>
      <c r="I1430" s="31"/>
      <c r="J1430" s="34" t="str">
        <f>IF(ISNUMBER(A1430),INDEX(Настройки!$K$8:$K$19,MONTH(A1430))&amp;" "&amp;YEAR(A1430),"")</f>
        <v/>
      </c>
      <c r="K1430" s="35" t="str">
        <f>IF(C1430="","",IFERROR(INDEX(Категории!$B$5:$B$47,MATCH(C1430,Категории!$A$5:$A$47,0)),"?"))</f>
        <v/>
      </c>
      <c r="L1430" s="34" t="str">
        <f>IF(C1430="","",IFERROR(INDEX(Категории!$C$5:$C$47,MATCH(C1430,Категории!$A$5:$A$47,0)),"?"))</f>
        <v/>
      </c>
      <c r="M1430" s="34" t="str">
        <f>IF(AND(A1430="",B1430="",C1430="",D1430=""),"",IF(A1430="","! нет даты",IF(NOT(ISNUMBER(A1430)),"! дата текстом",IF(YEAR(A1430)&lt;&gt;Настройки!$B$4,"! другой год",IF(C1430="","! нет категории",IF(K1430="?","! категории нет в списке",IF(D1430="","! нет суммы",IF(NOT(ISNUMBER(D1430)),"! сумма текстом",IF(COUNTIFS($A$6:A1430,A1430,$C$6:C1430,C1430,$D$6:D1430,D1430,$B$6:B1430,B1430)&gt;1,"! возможен дубль","ok")))))))))</f>
        <v/>
      </c>
    </row>
    <row r="1431" spans="1:13" ht="15" customHeight="1">
      <c r="A1431" s="30"/>
      <c r="B1431" s="31"/>
      <c r="C1431" s="32"/>
      <c r="D1431" s="33"/>
      <c r="E1431" s="32"/>
      <c r="F1431" s="32"/>
      <c r="G1431" s="32"/>
      <c r="H1431" s="32"/>
      <c r="I1431" s="31"/>
      <c r="J1431" s="34" t="str">
        <f>IF(ISNUMBER(A1431),INDEX(Настройки!$K$8:$K$19,MONTH(A1431))&amp;" "&amp;YEAR(A1431),"")</f>
        <v/>
      </c>
      <c r="K1431" s="35" t="str">
        <f>IF(C1431="","",IFERROR(INDEX(Категории!$B$5:$B$47,MATCH(C1431,Категории!$A$5:$A$47,0)),"?"))</f>
        <v/>
      </c>
      <c r="L1431" s="34" t="str">
        <f>IF(C1431="","",IFERROR(INDEX(Категории!$C$5:$C$47,MATCH(C1431,Категории!$A$5:$A$47,0)),"?"))</f>
        <v/>
      </c>
      <c r="M1431" s="34" t="str">
        <f>IF(AND(A1431="",B1431="",C1431="",D1431=""),"",IF(A1431="","! нет даты",IF(NOT(ISNUMBER(A1431)),"! дата текстом",IF(YEAR(A1431)&lt;&gt;Настройки!$B$4,"! другой год",IF(C1431="","! нет категории",IF(K1431="?","! категории нет в списке",IF(D1431="","! нет суммы",IF(NOT(ISNUMBER(D1431)),"! сумма текстом",IF(COUNTIFS($A$6:A1431,A1431,$C$6:C1431,C1431,$D$6:D1431,D1431,$B$6:B1431,B1431)&gt;1,"! возможен дубль","ok")))))))))</f>
        <v/>
      </c>
    </row>
    <row r="1432" spans="1:13" ht="15" customHeight="1">
      <c r="A1432" s="30"/>
      <c r="B1432" s="31"/>
      <c r="C1432" s="32"/>
      <c r="D1432" s="33"/>
      <c r="E1432" s="32"/>
      <c r="F1432" s="32"/>
      <c r="G1432" s="32"/>
      <c r="H1432" s="32"/>
      <c r="I1432" s="31"/>
      <c r="J1432" s="34" t="str">
        <f>IF(ISNUMBER(A1432),INDEX(Настройки!$K$8:$K$19,MONTH(A1432))&amp;" "&amp;YEAR(A1432),"")</f>
        <v/>
      </c>
      <c r="K1432" s="35" t="str">
        <f>IF(C1432="","",IFERROR(INDEX(Категории!$B$5:$B$47,MATCH(C1432,Категории!$A$5:$A$47,0)),"?"))</f>
        <v/>
      </c>
      <c r="L1432" s="34" t="str">
        <f>IF(C1432="","",IFERROR(INDEX(Категории!$C$5:$C$47,MATCH(C1432,Категории!$A$5:$A$47,0)),"?"))</f>
        <v/>
      </c>
      <c r="M1432" s="34" t="str">
        <f>IF(AND(A1432="",B1432="",C1432="",D1432=""),"",IF(A1432="","! нет даты",IF(NOT(ISNUMBER(A1432)),"! дата текстом",IF(YEAR(A1432)&lt;&gt;Настройки!$B$4,"! другой год",IF(C1432="","! нет категории",IF(K1432="?","! категории нет в списке",IF(D1432="","! нет суммы",IF(NOT(ISNUMBER(D1432)),"! сумма текстом",IF(COUNTIFS($A$6:A1432,A1432,$C$6:C1432,C1432,$D$6:D1432,D1432,$B$6:B1432,B1432)&gt;1,"! возможен дубль","ok")))))))))</f>
        <v/>
      </c>
    </row>
    <row r="1433" spans="1:13" ht="15" customHeight="1">
      <c r="A1433" s="30"/>
      <c r="B1433" s="31"/>
      <c r="C1433" s="32"/>
      <c r="D1433" s="33"/>
      <c r="E1433" s="32"/>
      <c r="F1433" s="32"/>
      <c r="G1433" s="32"/>
      <c r="H1433" s="32"/>
      <c r="I1433" s="31"/>
      <c r="J1433" s="34" t="str">
        <f>IF(ISNUMBER(A1433),INDEX(Настройки!$K$8:$K$19,MONTH(A1433))&amp;" "&amp;YEAR(A1433),"")</f>
        <v/>
      </c>
      <c r="K1433" s="35" t="str">
        <f>IF(C1433="","",IFERROR(INDEX(Категории!$B$5:$B$47,MATCH(C1433,Категории!$A$5:$A$47,0)),"?"))</f>
        <v/>
      </c>
      <c r="L1433" s="34" t="str">
        <f>IF(C1433="","",IFERROR(INDEX(Категории!$C$5:$C$47,MATCH(C1433,Категории!$A$5:$A$47,0)),"?"))</f>
        <v/>
      </c>
      <c r="M1433" s="34" t="str">
        <f>IF(AND(A1433="",B1433="",C1433="",D1433=""),"",IF(A1433="","! нет даты",IF(NOT(ISNUMBER(A1433)),"! дата текстом",IF(YEAR(A1433)&lt;&gt;Настройки!$B$4,"! другой год",IF(C1433="","! нет категории",IF(K1433="?","! категории нет в списке",IF(D1433="","! нет суммы",IF(NOT(ISNUMBER(D1433)),"! сумма текстом",IF(COUNTIFS($A$6:A1433,A1433,$C$6:C1433,C1433,$D$6:D1433,D1433,$B$6:B1433,B1433)&gt;1,"! возможен дубль","ok")))))))))</f>
        <v/>
      </c>
    </row>
    <row r="1434" spans="1:13" ht="15" customHeight="1">
      <c r="A1434" s="30"/>
      <c r="B1434" s="31"/>
      <c r="C1434" s="32"/>
      <c r="D1434" s="33"/>
      <c r="E1434" s="32"/>
      <c r="F1434" s="32"/>
      <c r="G1434" s="32"/>
      <c r="H1434" s="32"/>
      <c r="I1434" s="31"/>
      <c r="J1434" s="34" t="str">
        <f>IF(ISNUMBER(A1434),INDEX(Настройки!$K$8:$K$19,MONTH(A1434))&amp;" "&amp;YEAR(A1434),"")</f>
        <v/>
      </c>
      <c r="K1434" s="35" t="str">
        <f>IF(C1434="","",IFERROR(INDEX(Категории!$B$5:$B$47,MATCH(C1434,Категории!$A$5:$A$47,0)),"?"))</f>
        <v/>
      </c>
      <c r="L1434" s="34" t="str">
        <f>IF(C1434="","",IFERROR(INDEX(Категории!$C$5:$C$47,MATCH(C1434,Категории!$A$5:$A$47,0)),"?"))</f>
        <v/>
      </c>
      <c r="M1434" s="34" t="str">
        <f>IF(AND(A1434="",B1434="",C1434="",D1434=""),"",IF(A1434="","! нет даты",IF(NOT(ISNUMBER(A1434)),"! дата текстом",IF(YEAR(A1434)&lt;&gt;Настройки!$B$4,"! другой год",IF(C1434="","! нет категории",IF(K1434="?","! категории нет в списке",IF(D1434="","! нет суммы",IF(NOT(ISNUMBER(D1434)),"! сумма текстом",IF(COUNTIFS($A$6:A1434,A1434,$C$6:C1434,C1434,$D$6:D1434,D1434,$B$6:B1434,B1434)&gt;1,"! возможен дубль","ok")))))))))</f>
        <v/>
      </c>
    </row>
    <row r="1435" spans="1:13" ht="15" customHeight="1">
      <c r="A1435" s="30"/>
      <c r="B1435" s="31"/>
      <c r="C1435" s="32"/>
      <c r="D1435" s="33"/>
      <c r="E1435" s="32"/>
      <c r="F1435" s="32"/>
      <c r="G1435" s="32"/>
      <c r="H1435" s="32"/>
      <c r="I1435" s="31"/>
      <c r="J1435" s="34" t="str">
        <f>IF(ISNUMBER(A1435),INDEX(Настройки!$K$8:$K$19,MONTH(A1435))&amp;" "&amp;YEAR(A1435),"")</f>
        <v/>
      </c>
      <c r="K1435" s="35" t="str">
        <f>IF(C1435="","",IFERROR(INDEX(Категории!$B$5:$B$47,MATCH(C1435,Категории!$A$5:$A$47,0)),"?"))</f>
        <v/>
      </c>
      <c r="L1435" s="34" t="str">
        <f>IF(C1435="","",IFERROR(INDEX(Категории!$C$5:$C$47,MATCH(C1435,Категории!$A$5:$A$47,0)),"?"))</f>
        <v/>
      </c>
      <c r="M1435" s="34" t="str">
        <f>IF(AND(A1435="",B1435="",C1435="",D1435=""),"",IF(A1435="","! нет даты",IF(NOT(ISNUMBER(A1435)),"! дата текстом",IF(YEAR(A1435)&lt;&gt;Настройки!$B$4,"! другой год",IF(C1435="","! нет категории",IF(K1435="?","! категории нет в списке",IF(D1435="","! нет суммы",IF(NOT(ISNUMBER(D1435)),"! сумма текстом",IF(COUNTIFS($A$6:A1435,A1435,$C$6:C1435,C1435,$D$6:D1435,D1435,$B$6:B1435,B1435)&gt;1,"! возможен дубль","ok")))))))))</f>
        <v/>
      </c>
    </row>
    <row r="1436" spans="1:13" ht="15" customHeight="1">
      <c r="A1436" s="30"/>
      <c r="B1436" s="31"/>
      <c r="C1436" s="32"/>
      <c r="D1436" s="33"/>
      <c r="E1436" s="32"/>
      <c r="F1436" s="32"/>
      <c r="G1436" s="32"/>
      <c r="H1436" s="32"/>
      <c r="I1436" s="31"/>
      <c r="J1436" s="34" t="str">
        <f>IF(ISNUMBER(A1436),INDEX(Настройки!$K$8:$K$19,MONTH(A1436))&amp;" "&amp;YEAR(A1436),"")</f>
        <v/>
      </c>
      <c r="K1436" s="35" t="str">
        <f>IF(C1436="","",IFERROR(INDEX(Категории!$B$5:$B$47,MATCH(C1436,Категории!$A$5:$A$47,0)),"?"))</f>
        <v/>
      </c>
      <c r="L1436" s="34" t="str">
        <f>IF(C1436="","",IFERROR(INDEX(Категории!$C$5:$C$47,MATCH(C1436,Категории!$A$5:$A$47,0)),"?"))</f>
        <v/>
      </c>
      <c r="M1436" s="34" t="str">
        <f>IF(AND(A1436="",B1436="",C1436="",D1436=""),"",IF(A1436="","! нет даты",IF(NOT(ISNUMBER(A1436)),"! дата текстом",IF(YEAR(A1436)&lt;&gt;Настройки!$B$4,"! другой год",IF(C1436="","! нет категории",IF(K1436="?","! категории нет в списке",IF(D1436="","! нет суммы",IF(NOT(ISNUMBER(D1436)),"! сумма текстом",IF(COUNTIFS($A$6:A1436,A1436,$C$6:C1436,C1436,$D$6:D1436,D1436,$B$6:B1436,B1436)&gt;1,"! возможен дубль","ok")))))))))</f>
        <v/>
      </c>
    </row>
    <row r="1437" spans="1:13" ht="15" customHeight="1">
      <c r="A1437" s="30"/>
      <c r="B1437" s="31"/>
      <c r="C1437" s="32"/>
      <c r="D1437" s="33"/>
      <c r="E1437" s="32"/>
      <c r="F1437" s="32"/>
      <c r="G1437" s="32"/>
      <c r="H1437" s="32"/>
      <c r="I1437" s="31"/>
      <c r="J1437" s="34" t="str">
        <f>IF(ISNUMBER(A1437),INDEX(Настройки!$K$8:$K$19,MONTH(A1437))&amp;" "&amp;YEAR(A1437),"")</f>
        <v/>
      </c>
      <c r="K1437" s="35" t="str">
        <f>IF(C1437="","",IFERROR(INDEX(Категории!$B$5:$B$47,MATCH(C1437,Категории!$A$5:$A$47,0)),"?"))</f>
        <v/>
      </c>
      <c r="L1437" s="34" t="str">
        <f>IF(C1437="","",IFERROR(INDEX(Категории!$C$5:$C$47,MATCH(C1437,Категории!$A$5:$A$47,0)),"?"))</f>
        <v/>
      </c>
      <c r="M1437" s="34" t="str">
        <f>IF(AND(A1437="",B1437="",C1437="",D1437=""),"",IF(A1437="","! нет даты",IF(NOT(ISNUMBER(A1437)),"! дата текстом",IF(YEAR(A1437)&lt;&gt;Настройки!$B$4,"! другой год",IF(C1437="","! нет категории",IF(K1437="?","! категории нет в списке",IF(D1437="","! нет суммы",IF(NOT(ISNUMBER(D1437)),"! сумма текстом",IF(COUNTIFS($A$6:A1437,A1437,$C$6:C1437,C1437,$D$6:D1437,D1437,$B$6:B1437,B1437)&gt;1,"! возможен дубль","ok")))))))))</f>
        <v/>
      </c>
    </row>
    <row r="1438" spans="1:13" ht="15" customHeight="1">
      <c r="A1438" s="30"/>
      <c r="B1438" s="31"/>
      <c r="C1438" s="32"/>
      <c r="D1438" s="33"/>
      <c r="E1438" s="32"/>
      <c r="F1438" s="32"/>
      <c r="G1438" s="32"/>
      <c r="H1438" s="32"/>
      <c r="I1438" s="31"/>
      <c r="J1438" s="34" t="str">
        <f>IF(ISNUMBER(A1438),INDEX(Настройки!$K$8:$K$19,MONTH(A1438))&amp;" "&amp;YEAR(A1438),"")</f>
        <v/>
      </c>
      <c r="K1438" s="35" t="str">
        <f>IF(C1438="","",IFERROR(INDEX(Категории!$B$5:$B$47,MATCH(C1438,Категории!$A$5:$A$47,0)),"?"))</f>
        <v/>
      </c>
      <c r="L1438" s="34" t="str">
        <f>IF(C1438="","",IFERROR(INDEX(Категории!$C$5:$C$47,MATCH(C1438,Категории!$A$5:$A$47,0)),"?"))</f>
        <v/>
      </c>
      <c r="M1438" s="34" t="str">
        <f>IF(AND(A1438="",B1438="",C1438="",D1438=""),"",IF(A1438="","! нет даты",IF(NOT(ISNUMBER(A1438)),"! дата текстом",IF(YEAR(A1438)&lt;&gt;Настройки!$B$4,"! другой год",IF(C1438="","! нет категории",IF(K1438="?","! категории нет в списке",IF(D1438="","! нет суммы",IF(NOT(ISNUMBER(D1438)),"! сумма текстом",IF(COUNTIFS($A$6:A1438,A1438,$C$6:C1438,C1438,$D$6:D1438,D1438,$B$6:B1438,B1438)&gt;1,"! возможен дубль","ok")))))))))</f>
        <v/>
      </c>
    </row>
    <row r="1439" spans="1:13" ht="15" customHeight="1">
      <c r="A1439" s="30"/>
      <c r="B1439" s="31"/>
      <c r="C1439" s="32"/>
      <c r="D1439" s="33"/>
      <c r="E1439" s="32"/>
      <c r="F1439" s="32"/>
      <c r="G1439" s="32"/>
      <c r="H1439" s="32"/>
      <c r="I1439" s="31"/>
      <c r="J1439" s="34" t="str">
        <f>IF(ISNUMBER(A1439),INDEX(Настройки!$K$8:$K$19,MONTH(A1439))&amp;" "&amp;YEAR(A1439),"")</f>
        <v/>
      </c>
      <c r="K1439" s="35" t="str">
        <f>IF(C1439="","",IFERROR(INDEX(Категории!$B$5:$B$47,MATCH(C1439,Категории!$A$5:$A$47,0)),"?"))</f>
        <v/>
      </c>
      <c r="L1439" s="34" t="str">
        <f>IF(C1439="","",IFERROR(INDEX(Категории!$C$5:$C$47,MATCH(C1439,Категории!$A$5:$A$47,0)),"?"))</f>
        <v/>
      </c>
      <c r="M1439" s="34" t="str">
        <f>IF(AND(A1439="",B1439="",C1439="",D1439=""),"",IF(A1439="","! нет даты",IF(NOT(ISNUMBER(A1439)),"! дата текстом",IF(YEAR(A1439)&lt;&gt;Настройки!$B$4,"! другой год",IF(C1439="","! нет категории",IF(K1439="?","! категории нет в списке",IF(D1439="","! нет суммы",IF(NOT(ISNUMBER(D1439)),"! сумма текстом",IF(COUNTIFS($A$6:A1439,A1439,$C$6:C1439,C1439,$D$6:D1439,D1439,$B$6:B1439,B1439)&gt;1,"! возможен дубль","ok")))))))))</f>
        <v/>
      </c>
    </row>
    <row r="1440" spans="1:13" ht="15" customHeight="1">
      <c r="A1440" s="30"/>
      <c r="B1440" s="31"/>
      <c r="C1440" s="32"/>
      <c r="D1440" s="33"/>
      <c r="E1440" s="32"/>
      <c r="F1440" s="32"/>
      <c r="G1440" s="32"/>
      <c r="H1440" s="32"/>
      <c r="I1440" s="31"/>
      <c r="J1440" s="34" t="str">
        <f>IF(ISNUMBER(A1440),INDEX(Настройки!$K$8:$K$19,MONTH(A1440))&amp;" "&amp;YEAR(A1440),"")</f>
        <v/>
      </c>
      <c r="K1440" s="35" t="str">
        <f>IF(C1440="","",IFERROR(INDEX(Категории!$B$5:$B$47,MATCH(C1440,Категории!$A$5:$A$47,0)),"?"))</f>
        <v/>
      </c>
      <c r="L1440" s="34" t="str">
        <f>IF(C1440="","",IFERROR(INDEX(Категории!$C$5:$C$47,MATCH(C1440,Категории!$A$5:$A$47,0)),"?"))</f>
        <v/>
      </c>
      <c r="M1440" s="34" t="str">
        <f>IF(AND(A1440="",B1440="",C1440="",D1440=""),"",IF(A1440="","! нет даты",IF(NOT(ISNUMBER(A1440)),"! дата текстом",IF(YEAR(A1440)&lt;&gt;Настройки!$B$4,"! другой год",IF(C1440="","! нет категории",IF(K1440="?","! категории нет в списке",IF(D1440="","! нет суммы",IF(NOT(ISNUMBER(D1440)),"! сумма текстом",IF(COUNTIFS($A$6:A1440,A1440,$C$6:C1440,C1440,$D$6:D1440,D1440,$B$6:B1440,B1440)&gt;1,"! возможен дубль","ok")))))))))</f>
        <v/>
      </c>
    </row>
    <row r="1441" spans="1:13" ht="15" customHeight="1">
      <c r="A1441" s="30"/>
      <c r="B1441" s="31"/>
      <c r="C1441" s="32"/>
      <c r="D1441" s="33"/>
      <c r="E1441" s="32"/>
      <c r="F1441" s="32"/>
      <c r="G1441" s="32"/>
      <c r="H1441" s="32"/>
      <c r="I1441" s="31"/>
      <c r="J1441" s="34" t="str">
        <f>IF(ISNUMBER(A1441),INDEX(Настройки!$K$8:$K$19,MONTH(A1441))&amp;" "&amp;YEAR(A1441),"")</f>
        <v/>
      </c>
      <c r="K1441" s="35" t="str">
        <f>IF(C1441="","",IFERROR(INDEX(Категории!$B$5:$B$47,MATCH(C1441,Категории!$A$5:$A$47,0)),"?"))</f>
        <v/>
      </c>
      <c r="L1441" s="34" t="str">
        <f>IF(C1441="","",IFERROR(INDEX(Категории!$C$5:$C$47,MATCH(C1441,Категории!$A$5:$A$47,0)),"?"))</f>
        <v/>
      </c>
      <c r="M1441" s="34" t="str">
        <f>IF(AND(A1441="",B1441="",C1441="",D1441=""),"",IF(A1441="","! нет даты",IF(NOT(ISNUMBER(A1441)),"! дата текстом",IF(YEAR(A1441)&lt;&gt;Настройки!$B$4,"! другой год",IF(C1441="","! нет категории",IF(K1441="?","! категории нет в списке",IF(D1441="","! нет суммы",IF(NOT(ISNUMBER(D1441)),"! сумма текстом",IF(COUNTIFS($A$6:A1441,A1441,$C$6:C1441,C1441,$D$6:D1441,D1441,$B$6:B1441,B1441)&gt;1,"! возможен дубль","ok")))))))))</f>
        <v/>
      </c>
    </row>
    <row r="1442" spans="1:13" ht="15" customHeight="1">
      <c r="A1442" s="30"/>
      <c r="B1442" s="31"/>
      <c r="C1442" s="32"/>
      <c r="D1442" s="33"/>
      <c r="E1442" s="32"/>
      <c r="F1442" s="32"/>
      <c r="G1442" s="32"/>
      <c r="H1442" s="32"/>
      <c r="I1442" s="31"/>
      <c r="J1442" s="34" t="str">
        <f>IF(ISNUMBER(A1442),INDEX(Настройки!$K$8:$K$19,MONTH(A1442))&amp;" "&amp;YEAR(A1442),"")</f>
        <v/>
      </c>
      <c r="K1442" s="35" t="str">
        <f>IF(C1442="","",IFERROR(INDEX(Категории!$B$5:$B$47,MATCH(C1442,Категории!$A$5:$A$47,0)),"?"))</f>
        <v/>
      </c>
      <c r="L1442" s="34" t="str">
        <f>IF(C1442="","",IFERROR(INDEX(Категории!$C$5:$C$47,MATCH(C1442,Категории!$A$5:$A$47,0)),"?"))</f>
        <v/>
      </c>
      <c r="M1442" s="34" t="str">
        <f>IF(AND(A1442="",B1442="",C1442="",D1442=""),"",IF(A1442="","! нет даты",IF(NOT(ISNUMBER(A1442)),"! дата текстом",IF(YEAR(A1442)&lt;&gt;Настройки!$B$4,"! другой год",IF(C1442="","! нет категории",IF(K1442="?","! категории нет в списке",IF(D1442="","! нет суммы",IF(NOT(ISNUMBER(D1442)),"! сумма текстом",IF(COUNTIFS($A$6:A1442,A1442,$C$6:C1442,C1442,$D$6:D1442,D1442,$B$6:B1442,B1442)&gt;1,"! возможен дубль","ok")))))))))</f>
        <v/>
      </c>
    </row>
    <row r="1443" spans="1:13" ht="15" customHeight="1">
      <c r="A1443" s="30"/>
      <c r="B1443" s="31"/>
      <c r="C1443" s="32"/>
      <c r="D1443" s="33"/>
      <c r="E1443" s="32"/>
      <c r="F1443" s="32"/>
      <c r="G1443" s="32"/>
      <c r="H1443" s="32"/>
      <c r="I1443" s="31"/>
      <c r="J1443" s="34" t="str">
        <f>IF(ISNUMBER(A1443),INDEX(Настройки!$K$8:$K$19,MONTH(A1443))&amp;" "&amp;YEAR(A1443),"")</f>
        <v/>
      </c>
      <c r="K1443" s="35" t="str">
        <f>IF(C1443="","",IFERROR(INDEX(Категории!$B$5:$B$47,MATCH(C1443,Категории!$A$5:$A$47,0)),"?"))</f>
        <v/>
      </c>
      <c r="L1443" s="34" t="str">
        <f>IF(C1443="","",IFERROR(INDEX(Категории!$C$5:$C$47,MATCH(C1443,Категории!$A$5:$A$47,0)),"?"))</f>
        <v/>
      </c>
      <c r="M1443" s="34" t="str">
        <f>IF(AND(A1443="",B1443="",C1443="",D1443=""),"",IF(A1443="","! нет даты",IF(NOT(ISNUMBER(A1443)),"! дата текстом",IF(YEAR(A1443)&lt;&gt;Настройки!$B$4,"! другой год",IF(C1443="","! нет категории",IF(K1443="?","! категории нет в списке",IF(D1443="","! нет суммы",IF(NOT(ISNUMBER(D1443)),"! сумма текстом",IF(COUNTIFS($A$6:A1443,A1443,$C$6:C1443,C1443,$D$6:D1443,D1443,$B$6:B1443,B1443)&gt;1,"! возможен дубль","ok")))))))))</f>
        <v/>
      </c>
    </row>
    <row r="1444" spans="1:13" ht="15" customHeight="1">
      <c r="A1444" s="30"/>
      <c r="B1444" s="31"/>
      <c r="C1444" s="32"/>
      <c r="D1444" s="33"/>
      <c r="E1444" s="32"/>
      <c r="F1444" s="32"/>
      <c r="G1444" s="32"/>
      <c r="H1444" s="32"/>
      <c r="I1444" s="31"/>
      <c r="J1444" s="34" t="str">
        <f>IF(ISNUMBER(A1444),INDEX(Настройки!$K$8:$K$19,MONTH(A1444))&amp;" "&amp;YEAR(A1444),"")</f>
        <v/>
      </c>
      <c r="K1444" s="35" t="str">
        <f>IF(C1444="","",IFERROR(INDEX(Категории!$B$5:$B$47,MATCH(C1444,Категории!$A$5:$A$47,0)),"?"))</f>
        <v/>
      </c>
      <c r="L1444" s="34" t="str">
        <f>IF(C1444="","",IFERROR(INDEX(Категории!$C$5:$C$47,MATCH(C1444,Категории!$A$5:$A$47,0)),"?"))</f>
        <v/>
      </c>
      <c r="M1444" s="34" t="str">
        <f>IF(AND(A1444="",B1444="",C1444="",D1444=""),"",IF(A1444="","! нет даты",IF(NOT(ISNUMBER(A1444)),"! дата текстом",IF(YEAR(A1444)&lt;&gt;Настройки!$B$4,"! другой год",IF(C1444="","! нет категории",IF(K1444="?","! категории нет в списке",IF(D1444="","! нет суммы",IF(NOT(ISNUMBER(D1444)),"! сумма текстом",IF(COUNTIFS($A$6:A1444,A1444,$C$6:C1444,C1444,$D$6:D1444,D1444,$B$6:B1444,B1444)&gt;1,"! возможен дубль","ok")))))))))</f>
        <v/>
      </c>
    </row>
    <row r="1445" spans="1:13" ht="15" customHeight="1">
      <c r="A1445" s="30"/>
      <c r="B1445" s="31"/>
      <c r="C1445" s="32"/>
      <c r="D1445" s="33"/>
      <c r="E1445" s="32"/>
      <c r="F1445" s="32"/>
      <c r="G1445" s="32"/>
      <c r="H1445" s="32"/>
      <c r="I1445" s="31"/>
      <c r="J1445" s="34" t="str">
        <f>IF(ISNUMBER(A1445),INDEX(Настройки!$K$8:$K$19,MONTH(A1445))&amp;" "&amp;YEAR(A1445),"")</f>
        <v/>
      </c>
      <c r="K1445" s="35" t="str">
        <f>IF(C1445="","",IFERROR(INDEX(Категории!$B$5:$B$47,MATCH(C1445,Категории!$A$5:$A$47,0)),"?"))</f>
        <v/>
      </c>
      <c r="L1445" s="34" t="str">
        <f>IF(C1445="","",IFERROR(INDEX(Категории!$C$5:$C$47,MATCH(C1445,Категории!$A$5:$A$47,0)),"?"))</f>
        <v/>
      </c>
      <c r="M1445" s="34" t="str">
        <f>IF(AND(A1445="",B1445="",C1445="",D1445=""),"",IF(A1445="","! нет даты",IF(NOT(ISNUMBER(A1445)),"! дата текстом",IF(YEAR(A1445)&lt;&gt;Настройки!$B$4,"! другой год",IF(C1445="","! нет категории",IF(K1445="?","! категории нет в списке",IF(D1445="","! нет суммы",IF(NOT(ISNUMBER(D1445)),"! сумма текстом",IF(COUNTIFS($A$6:A1445,A1445,$C$6:C1445,C1445,$D$6:D1445,D1445,$B$6:B1445,B1445)&gt;1,"! возможен дубль","ok")))))))))</f>
        <v/>
      </c>
    </row>
    <row r="1446" spans="1:13" ht="15" customHeight="1">
      <c r="A1446" s="30"/>
      <c r="B1446" s="31"/>
      <c r="C1446" s="32"/>
      <c r="D1446" s="33"/>
      <c r="E1446" s="32"/>
      <c r="F1446" s="32"/>
      <c r="G1446" s="32"/>
      <c r="H1446" s="32"/>
      <c r="I1446" s="31"/>
      <c r="J1446" s="34" t="str">
        <f>IF(ISNUMBER(A1446),INDEX(Настройки!$K$8:$K$19,MONTH(A1446))&amp;" "&amp;YEAR(A1446),"")</f>
        <v/>
      </c>
      <c r="K1446" s="35" t="str">
        <f>IF(C1446="","",IFERROR(INDEX(Категории!$B$5:$B$47,MATCH(C1446,Категории!$A$5:$A$47,0)),"?"))</f>
        <v/>
      </c>
      <c r="L1446" s="34" t="str">
        <f>IF(C1446="","",IFERROR(INDEX(Категории!$C$5:$C$47,MATCH(C1446,Категории!$A$5:$A$47,0)),"?"))</f>
        <v/>
      </c>
      <c r="M1446" s="34" t="str">
        <f>IF(AND(A1446="",B1446="",C1446="",D1446=""),"",IF(A1446="","! нет даты",IF(NOT(ISNUMBER(A1446)),"! дата текстом",IF(YEAR(A1446)&lt;&gt;Настройки!$B$4,"! другой год",IF(C1446="","! нет категории",IF(K1446="?","! категории нет в списке",IF(D1446="","! нет суммы",IF(NOT(ISNUMBER(D1446)),"! сумма текстом",IF(COUNTIFS($A$6:A1446,A1446,$C$6:C1446,C1446,$D$6:D1446,D1446,$B$6:B1446,B1446)&gt;1,"! возможен дубль","ok")))))))))</f>
        <v/>
      </c>
    </row>
    <row r="1447" spans="1:13" ht="15" customHeight="1">
      <c r="A1447" s="30"/>
      <c r="B1447" s="31"/>
      <c r="C1447" s="32"/>
      <c r="D1447" s="33"/>
      <c r="E1447" s="32"/>
      <c r="F1447" s="32"/>
      <c r="G1447" s="32"/>
      <c r="H1447" s="32"/>
      <c r="I1447" s="31"/>
      <c r="J1447" s="34" t="str">
        <f>IF(ISNUMBER(A1447),INDEX(Настройки!$K$8:$K$19,MONTH(A1447))&amp;" "&amp;YEAR(A1447),"")</f>
        <v/>
      </c>
      <c r="K1447" s="35" t="str">
        <f>IF(C1447="","",IFERROR(INDEX(Категории!$B$5:$B$47,MATCH(C1447,Категории!$A$5:$A$47,0)),"?"))</f>
        <v/>
      </c>
      <c r="L1447" s="34" t="str">
        <f>IF(C1447="","",IFERROR(INDEX(Категории!$C$5:$C$47,MATCH(C1447,Категории!$A$5:$A$47,0)),"?"))</f>
        <v/>
      </c>
      <c r="M1447" s="34" t="str">
        <f>IF(AND(A1447="",B1447="",C1447="",D1447=""),"",IF(A1447="","! нет даты",IF(NOT(ISNUMBER(A1447)),"! дата текстом",IF(YEAR(A1447)&lt;&gt;Настройки!$B$4,"! другой год",IF(C1447="","! нет категории",IF(K1447="?","! категории нет в списке",IF(D1447="","! нет суммы",IF(NOT(ISNUMBER(D1447)),"! сумма текстом",IF(COUNTIFS($A$6:A1447,A1447,$C$6:C1447,C1447,$D$6:D1447,D1447,$B$6:B1447,B1447)&gt;1,"! возможен дубль","ok")))))))))</f>
        <v/>
      </c>
    </row>
    <row r="1448" spans="1:13" ht="15" customHeight="1">
      <c r="A1448" s="30"/>
      <c r="B1448" s="31"/>
      <c r="C1448" s="32"/>
      <c r="D1448" s="33"/>
      <c r="E1448" s="32"/>
      <c r="F1448" s="32"/>
      <c r="G1448" s="32"/>
      <c r="H1448" s="32"/>
      <c r="I1448" s="31"/>
      <c r="J1448" s="34" t="str">
        <f>IF(ISNUMBER(A1448),INDEX(Настройки!$K$8:$K$19,MONTH(A1448))&amp;" "&amp;YEAR(A1448),"")</f>
        <v/>
      </c>
      <c r="K1448" s="35" t="str">
        <f>IF(C1448="","",IFERROR(INDEX(Категории!$B$5:$B$47,MATCH(C1448,Категории!$A$5:$A$47,0)),"?"))</f>
        <v/>
      </c>
      <c r="L1448" s="34" t="str">
        <f>IF(C1448="","",IFERROR(INDEX(Категории!$C$5:$C$47,MATCH(C1448,Категории!$A$5:$A$47,0)),"?"))</f>
        <v/>
      </c>
      <c r="M1448" s="34" t="str">
        <f>IF(AND(A1448="",B1448="",C1448="",D1448=""),"",IF(A1448="","! нет даты",IF(NOT(ISNUMBER(A1448)),"! дата текстом",IF(YEAR(A1448)&lt;&gt;Настройки!$B$4,"! другой год",IF(C1448="","! нет категории",IF(K1448="?","! категории нет в списке",IF(D1448="","! нет суммы",IF(NOT(ISNUMBER(D1448)),"! сумма текстом",IF(COUNTIFS($A$6:A1448,A1448,$C$6:C1448,C1448,$D$6:D1448,D1448,$B$6:B1448,B1448)&gt;1,"! возможен дубль","ok")))))))))</f>
        <v/>
      </c>
    </row>
    <row r="1449" spans="1:13" ht="15" customHeight="1">
      <c r="A1449" s="30"/>
      <c r="B1449" s="31"/>
      <c r="C1449" s="32"/>
      <c r="D1449" s="33"/>
      <c r="E1449" s="32"/>
      <c r="F1449" s="32"/>
      <c r="G1449" s="32"/>
      <c r="H1449" s="32"/>
      <c r="I1449" s="31"/>
      <c r="J1449" s="34" t="str">
        <f>IF(ISNUMBER(A1449),INDEX(Настройки!$K$8:$K$19,MONTH(A1449))&amp;" "&amp;YEAR(A1449),"")</f>
        <v/>
      </c>
      <c r="K1449" s="35" t="str">
        <f>IF(C1449="","",IFERROR(INDEX(Категории!$B$5:$B$47,MATCH(C1449,Категории!$A$5:$A$47,0)),"?"))</f>
        <v/>
      </c>
      <c r="L1449" s="34" t="str">
        <f>IF(C1449="","",IFERROR(INDEX(Категории!$C$5:$C$47,MATCH(C1449,Категории!$A$5:$A$47,0)),"?"))</f>
        <v/>
      </c>
      <c r="M1449" s="34" t="str">
        <f>IF(AND(A1449="",B1449="",C1449="",D1449=""),"",IF(A1449="","! нет даты",IF(NOT(ISNUMBER(A1449)),"! дата текстом",IF(YEAR(A1449)&lt;&gt;Настройки!$B$4,"! другой год",IF(C1449="","! нет категории",IF(K1449="?","! категории нет в списке",IF(D1449="","! нет суммы",IF(NOT(ISNUMBER(D1449)),"! сумма текстом",IF(COUNTIFS($A$6:A1449,A1449,$C$6:C1449,C1449,$D$6:D1449,D1449,$B$6:B1449,B1449)&gt;1,"! возможен дубль","ok")))))))))</f>
        <v/>
      </c>
    </row>
    <row r="1450" spans="1:13" ht="15" customHeight="1">
      <c r="A1450" s="30"/>
      <c r="B1450" s="31"/>
      <c r="C1450" s="32"/>
      <c r="D1450" s="33"/>
      <c r="E1450" s="32"/>
      <c r="F1450" s="32"/>
      <c r="G1450" s="32"/>
      <c r="H1450" s="32"/>
      <c r="I1450" s="31"/>
      <c r="J1450" s="34" t="str">
        <f>IF(ISNUMBER(A1450),INDEX(Настройки!$K$8:$K$19,MONTH(A1450))&amp;" "&amp;YEAR(A1450),"")</f>
        <v/>
      </c>
      <c r="K1450" s="35" t="str">
        <f>IF(C1450="","",IFERROR(INDEX(Категории!$B$5:$B$47,MATCH(C1450,Категории!$A$5:$A$47,0)),"?"))</f>
        <v/>
      </c>
      <c r="L1450" s="34" t="str">
        <f>IF(C1450="","",IFERROR(INDEX(Категории!$C$5:$C$47,MATCH(C1450,Категории!$A$5:$A$47,0)),"?"))</f>
        <v/>
      </c>
      <c r="M1450" s="34" t="str">
        <f>IF(AND(A1450="",B1450="",C1450="",D1450=""),"",IF(A1450="","! нет даты",IF(NOT(ISNUMBER(A1450)),"! дата текстом",IF(YEAR(A1450)&lt;&gt;Настройки!$B$4,"! другой год",IF(C1450="","! нет категории",IF(K1450="?","! категории нет в списке",IF(D1450="","! нет суммы",IF(NOT(ISNUMBER(D1450)),"! сумма текстом",IF(COUNTIFS($A$6:A1450,A1450,$C$6:C1450,C1450,$D$6:D1450,D1450,$B$6:B1450,B1450)&gt;1,"! возможен дубль","ok")))))))))</f>
        <v/>
      </c>
    </row>
    <row r="1451" spans="1:13" ht="15" customHeight="1">
      <c r="A1451" s="30"/>
      <c r="B1451" s="31"/>
      <c r="C1451" s="32"/>
      <c r="D1451" s="33"/>
      <c r="E1451" s="32"/>
      <c r="F1451" s="32"/>
      <c r="G1451" s="32"/>
      <c r="H1451" s="32"/>
      <c r="I1451" s="31"/>
      <c r="J1451" s="34" t="str">
        <f>IF(ISNUMBER(A1451),INDEX(Настройки!$K$8:$K$19,MONTH(A1451))&amp;" "&amp;YEAR(A1451),"")</f>
        <v/>
      </c>
      <c r="K1451" s="35" t="str">
        <f>IF(C1451="","",IFERROR(INDEX(Категории!$B$5:$B$47,MATCH(C1451,Категории!$A$5:$A$47,0)),"?"))</f>
        <v/>
      </c>
      <c r="L1451" s="34" t="str">
        <f>IF(C1451="","",IFERROR(INDEX(Категории!$C$5:$C$47,MATCH(C1451,Категории!$A$5:$A$47,0)),"?"))</f>
        <v/>
      </c>
      <c r="M1451" s="34" t="str">
        <f>IF(AND(A1451="",B1451="",C1451="",D1451=""),"",IF(A1451="","! нет даты",IF(NOT(ISNUMBER(A1451)),"! дата текстом",IF(YEAR(A1451)&lt;&gt;Настройки!$B$4,"! другой год",IF(C1451="","! нет категории",IF(K1451="?","! категории нет в списке",IF(D1451="","! нет суммы",IF(NOT(ISNUMBER(D1451)),"! сумма текстом",IF(COUNTIFS($A$6:A1451,A1451,$C$6:C1451,C1451,$D$6:D1451,D1451,$B$6:B1451,B1451)&gt;1,"! возможен дубль","ok")))))))))</f>
        <v/>
      </c>
    </row>
    <row r="1452" spans="1:13" ht="15" customHeight="1">
      <c r="A1452" s="30"/>
      <c r="B1452" s="31"/>
      <c r="C1452" s="32"/>
      <c r="D1452" s="33"/>
      <c r="E1452" s="32"/>
      <c r="F1452" s="32"/>
      <c r="G1452" s="32"/>
      <c r="H1452" s="32"/>
      <c r="I1452" s="31"/>
      <c r="J1452" s="34" t="str">
        <f>IF(ISNUMBER(A1452),INDEX(Настройки!$K$8:$K$19,MONTH(A1452))&amp;" "&amp;YEAR(A1452),"")</f>
        <v/>
      </c>
      <c r="K1452" s="35" t="str">
        <f>IF(C1452="","",IFERROR(INDEX(Категории!$B$5:$B$47,MATCH(C1452,Категории!$A$5:$A$47,0)),"?"))</f>
        <v/>
      </c>
      <c r="L1452" s="34" t="str">
        <f>IF(C1452="","",IFERROR(INDEX(Категории!$C$5:$C$47,MATCH(C1452,Категории!$A$5:$A$47,0)),"?"))</f>
        <v/>
      </c>
      <c r="M1452" s="34" t="str">
        <f>IF(AND(A1452="",B1452="",C1452="",D1452=""),"",IF(A1452="","! нет даты",IF(NOT(ISNUMBER(A1452)),"! дата текстом",IF(YEAR(A1452)&lt;&gt;Настройки!$B$4,"! другой год",IF(C1452="","! нет категории",IF(K1452="?","! категории нет в списке",IF(D1452="","! нет суммы",IF(NOT(ISNUMBER(D1452)),"! сумма текстом",IF(COUNTIFS($A$6:A1452,A1452,$C$6:C1452,C1452,$D$6:D1452,D1452,$B$6:B1452,B1452)&gt;1,"! возможен дубль","ok")))))))))</f>
        <v/>
      </c>
    </row>
    <row r="1453" spans="1:13" ht="15" customHeight="1">
      <c r="A1453" s="30"/>
      <c r="B1453" s="31"/>
      <c r="C1453" s="32"/>
      <c r="D1453" s="33"/>
      <c r="E1453" s="32"/>
      <c r="F1453" s="32"/>
      <c r="G1453" s="32"/>
      <c r="H1453" s="32"/>
      <c r="I1453" s="31"/>
      <c r="J1453" s="34" t="str">
        <f>IF(ISNUMBER(A1453),INDEX(Настройки!$K$8:$K$19,MONTH(A1453))&amp;" "&amp;YEAR(A1453),"")</f>
        <v/>
      </c>
      <c r="K1453" s="35" t="str">
        <f>IF(C1453="","",IFERROR(INDEX(Категории!$B$5:$B$47,MATCH(C1453,Категории!$A$5:$A$47,0)),"?"))</f>
        <v/>
      </c>
      <c r="L1453" s="34" t="str">
        <f>IF(C1453="","",IFERROR(INDEX(Категории!$C$5:$C$47,MATCH(C1453,Категории!$A$5:$A$47,0)),"?"))</f>
        <v/>
      </c>
      <c r="M1453" s="34" t="str">
        <f>IF(AND(A1453="",B1453="",C1453="",D1453=""),"",IF(A1453="","! нет даты",IF(NOT(ISNUMBER(A1453)),"! дата текстом",IF(YEAR(A1453)&lt;&gt;Настройки!$B$4,"! другой год",IF(C1453="","! нет категории",IF(K1453="?","! категории нет в списке",IF(D1453="","! нет суммы",IF(NOT(ISNUMBER(D1453)),"! сумма текстом",IF(COUNTIFS($A$6:A1453,A1453,$C$6:C1453,C1453,$D$6:D1453,D1453,$B$6:B1453,B1453)&gt;1,"! возможен дубль","ok")))))))))</f>
        <v/>
      </c>
    </row>
    <row r="1454" spans="1:13" ht="15" customHeight="1">
      <c r="A1454" s="30"/>
      <c r="B1454" s="31"/>
      <c r="C1454" s="32"/>
      <c r="D1454" s="33"/>
      <c r="E1454" s="32"/>
      <c r="F1454" s="32"/>
      <c r="G1454" s="32"/>
      <c r="H1454" s="32"/>
      <c r="I1454" s="31"/>
      <c r="J1454" s="34" t="str">
        <f>IF(ISNUMBER(A1454),INDEX(Настройки!$K$8:$K$19,MONTH(A1454))&amp;" "&amp;YEAR(A1454),"")</f>
        <v/>
      </c>
      <c r="K1454" s="35" t="str">
        <f>IF(C1454="","",IFERROR(INDEX(Категории!$B$5:$B$47,MATCH(C1454,Категории!$A$5:$A$47,0)),"?"))</f>
        <v/>
      </c>
      <c r="L1454" s="34" t="str">
        <f>IF(C1454="","",IFERROR(INDEX(Категории!$C$5:$C$47,MATCH(C1454,Категории!$A$5:$A$47,0)),"?"))</f>
        <v/>
      </c>
      <c r="M1454" s="34" t="str">
        <f>IF(AND(A1454="",B1454="",C1454="",D1454=""),"",IF(A1454="","! нет даты",IF(NOT(ISNUMBER(A1454)),"! дата текстом",IF(YEAR(A1454)&lt;&gt;Настройки!$B$4,"! другой год",IF(C1454="","! нет категории",IF(K1454="?","! категории нет в списке",IF(D1454="","! нет суммы",IF(NOT(ISNUMBER(D1454)),"! сумма текстом",IF(COUNTIFS($A$6:A1454,A1454,$C$6:C1454,C1454,$D$6:D1454,D1454,$B$6:B1454,B1454)&gt;1,"! возможен дубль","ok")))))))))</f>
        <v/>
      </c>
    </row>
    <row r="1455" spans="1:13" ht="15" customHeight="1">
      <c r="A1455" s="30"/>
      <c r="B1455" s="31"/>
      <c r="C1455" s="32"/>
      <c r="D1455" s="33"/>
      <c r="E1455" s="32"/>
      <c r="F1455" s="32"/>
      <c r="G1455" s="32"/>
      <c r="H1455" s="32"/>
      <c r="I1455" s="31"/>
      <c r="J1455" s="34" t="str">
        <f>IF(ISNUMBER(A1455),INDEX(Настройки!$K$8:$K$19,MONTH(A1455))&amp;" "&amp;YEAR(A1455),"")</f>
        <v/>
      </c>
      <c r="K1455" s="35" t="str">
        <f>IF(C1455="","",IFERROR(INDEX(Категории!$B$5:$B$47,MATCH(C1455,Категории!$A$5:$A$47,0)),"?"))</f>
        <v/>
      </c>
      <c r="L1455" s="34" t="str">
        <f>IF(C1455="","",IFERROR(INDEX(Категории!$C$5:$C$47,MATCH(C1455,Категории!$A$5:$A$47,0)),"?"))</f>
        <v/>
      </c>
      <c r="M1455" s="34" t="str">
        <f>IF(AND(A1455="",B1455="",C1455="",D1455=""),"",IF(A1455="","! нет даты",IF(NOT(ISNUMBER(A1455)),"! дата текстом",IF(YEAR(A1455)&lt;&gt;Настройки!$B$4,"! другой год",IF(C1455="","! нет категории",IF(K1455="?","! категории нет в списке",IF(D1455="","! нет суммы",IF(NOT(ISNUMBER(D1455)),"! сумма текстом",IF(COUNTIFS($A$6:A1455,A1455,$C$6:C1455,C1455,$D$6:D1455,D1455,$B$6:B1455,B1455)&gt;1,"! возможен дубль","ok")))))))))</f>
        <v/>
      </c>
    </row>
    <row r="1456" spans="1:13" ht="15" customHeight="1">
      <c r="A1456" s="30"/>
      <c r="B1456" s="31"/>
      <c r="C1456" s="32"/>
      <c r="D1456" s="33"/>
      <c r="E1456" s="32"/>
      <c r="F1456" s="32"/>
      <c r="G1456" s="32"/>
      <c r="H1456" s="32"/>
      <c r="I1456" s="31"/>
      <c r="J1456" s="34" t="str">
        <f>IF(ISNUMBER(A1456),INDEX(Настройки!$K$8:$K$19,MONTH(A1456))&amp;" "&amp;YEAR(A1456),"")</f>
        <v/>
      </c>
      <c r="K1456" s="35" t="str">
        <f>IF(C1456="","",IFERROR(INDEX(Категории!$B$5:$B$47,MATCH(C1456,Категории!$A$5:$A$47,0)),"?"))</f>
        <v/>
      </c>
      <c r="L1456" s="34" t="str">
        <f>IF(C1456="","",IFERROR(INDEX(Категории!$C$5:$C$47,MATCH(C1456,Категории!$A$5:$A$47,0)),"?"))</f>
        <v/>
      </c>
      <c r="M1456" s="34" t="str">
        <f>IF(AND(A1456="",B1456="",C1456="",D1456=""),"",IF(A1456="","! нет даты",IF(NOT(ISNUMBER(A1456)),"! дата текстом",IF(YEAR(A1456)&lt;&gt;Настройки!$B$4,"! другой год",IF(C1456="","! нет категории",IF(K1456="?","! категории нет в списке",IF(D1456="","! нет суммы",IF(NOT(ISNUMBER(D1456)),"! сумма текстом",IF(COUNTIFS($A$6:A1456,A1456,$C$6:C1456,C1456,$D$6:D1456,D1456,$B$6:B1456,B1456)&gt;1,"! возможен дубль","ok")))))))))</f>
        <v/>
      </c>
    </row>
    <row r="1457" spans="1:13" ht="15" customHeight="1">
      <c r="A1457" s="30"/>
      <c r="B1457" s="31"/>
      <c r="C1457" s="32"/>
      <c r="D1457" s="33"/>
      <c r="E1457" s="32"/>
      <c r="F1457" s="32"/>
      <c r="G1457" s="32"/>
      <c r="H1457" s="32"/>
      <c r="I1457" s="31"/>
      <c r="J1457" s="34" t="str">
        <f>IF(ISNUMBER(A1457),INDEX(Настройки!$K$8:$K$19,MONTH(A1457))&amp;" "&amp;YEAR(A1457),"")</f>
        <v/>
      </c>
      <c r="K1457" s="35" t="str">
        <f>IF(C1457="","",IFERROR(INDEX(Категории!$B$5:$B$47,MATCH(C1457,Категории!$A$5:$A$47,0)),"?"))</f>
        <v/>
      </c>
      <c r="L1457" s="34" t="str">
        <f>IF(C1457="","",IFERROR(INDEX(Категории!$C$5:$C$47,MATCH(C1457,Категории!$A$5:$A$47,0)),"?"))</f>
        <v/>
      </c>
      <c r="M1457" s="34" t="str">
        <f>IF(AND(A1457="",B1457="",C1457="",D1457=""),"",IF(A1457="","! нет даты",IF(NOT(ISNUMBER(A1457)),"! дата текстом",IF(YEAR(A1457)&lt;&gt;Настройки!$B$4,"! другой год",IF(C1457="","! нет категории",IF(K1457="?","! категории нет в списке",IF(D1457="","! нет суммы",IF(NOT(ISNUMBER(D1457)),"! сумма текстом",IF(COUNTIFS($A$6:A1457,A1457,$C$6:C1457,C1457,$D$6:D1457,D1457,$B$6:B1457,B1457)&gt;1,"! возможен дубль","ok")))))))))</f>
        <v/>
      </c>
    </row>
    <row r="1458" spans="1:13" ht="15" customHeight="1">
      <c r="A1458" s="30"/>
      <c r="B1458" s="31"/>
      <c r="C1458" s="32"/>
      <c r="D1458" s="33"/>
      <c r="E1458" s="32"/>
      <c r="F1458" s="32"/>
      <c r="G1458" s="32"/>
      <c r="H1458" s="32"/>
      <c r="I1458" s="31"/>
      <c r="J1458" s="34" t="str">
        <f>IF(ISNUMBER(A1458),INDEX(Настройки!$K$8:$K$19,MONTH(A1458))&amp;" "&amp;YEAR(A1458),"")</f>
        <v/>
      </c>
      <c r="K1458" s="35" t="str">
        <f>IF(C1458="","",IFERROR(INDEX(Категории!$B$5:$B$47,MATCH(C1458,Категории!$A$5:$A$47,0)),"?"))</f>
        <v/>
      </c>
      <c r="L1458" s="34" t="str">
        <f>IF(C1458="","",IFERROR(INDEX(Категории!$C$5:$C$47,MATCH(C1458,Категории!$A$5:$A$47,0)),"?"))</f>
        <v/>
      </c>
      <c r="M1458" s="34" t="str">
        <f>IF(AND(A1458="",B1458="",C1458="",D1458=""),"",IF(A1458="","! нет даты",IF(NOT(ISNUMBER(A1458)),"! дата текстом",IF(YEAR(A1458)&lt;&gt;Настройки!$B$4,"! другой год",IF(C1458="","! нет категории",IF(K1458="?","! категории нет в списке",IF(D1458="","! нет суммы",IF(NOT(ISNUMBER(D1458)),"! сумма текстом",IF(COUNTIFS($A$6:A1458,A1458,$C$6:C1458,C1458,$D$6:D1458,D1458,$B$6:B1458,B1458)&gt;1,"! возможен дубль","ok")))))))))</f>
        <v/>
      </c>
    </row>
    <row r="1459" spans="1:13" ht="15" customHeight="1">
      <c r="A1459" s="30"/>
      <c r="B1459" s="31"/>
      <c r="C1459" s="32"/>
      <c r="D1459" s="33"/>
      <c r="E1459" s="32"/>
      <c r="F1459" s="32"/>
      <c r="G1459" s="32"/>
      <c r="H1459" s="32"/>
      <c r="I1459" s="31"/>
      <c r="J1459" s="34" t="str">
        <f>IF(ISNUMBER(A1459),INDEX(Настройки!$K$8:$K$19,MONTH(A1459))&amp;" "&amp;YEAR(A1459),"")</f>
        <v/>
      </c>
      <c r="K1459" s="35" t="str">
        <f>IF(C1459="","",IFERROR(INDEX(Категории!$B$5:$B$47,MATCH(C1459,Категории!$A$5:$A$47,0)),"?"))</f>
        <v/>
      </c>
      <c r="L1459" s="34" t="str">
        <f>IF(C1459="","",IFERROR(INDEX(Категории!$C$5:$C$47,MATCH(C1459,Категории!$A$5:$A$47,0)),"?"))</f>
        <v/>
      </c>
      <c r="M1459" s="34" t="str">
        <f>IF(AND(A1459="",B1459="",C1459="",D1459=""),"",IF(A1459="","! нет даты",IF(NOT(ISNUMBER(A1459)),"! дата текстом",IF(YEAR(A1459)&lt;&gt;Настройки!$B$4,"! другой год",IF(C1459="","! нет категории",IF(K1459="?","! категории нет в списке",IF(D1459="","! нет суммы",IF(NOT(ISNUMBER(D1459)),"! сумма текстом",IF(COUNTIFS($A$6:A1459,A1459,$C$6:C1459,C1459,$D$6:D1459,D1459,$B$6:B1459,B1459)&gt;1,"! возможен дубль","ok")))))))))</f>
        <v/>
      </c>
    </row>
    <row r="1460" spans="1:13" ht="15" customHeight="1">
      <c r="A1460" s="30"/>
      <c r="B1460" s="31"/>
      <c r="C1460" s="32"/>
      <c r="D1460" s="33"/>
      <c r="E1460" s="32"/>
      <c r="F1460" s="32"/>
      <c r="G1460" s="32"/>
      <c r="H1460" s="32"/>
      <c r="I1460" s="31"/>
      <c r="J1460" s="34" t="str">
        <f>IF(ISNUMBER(A1460),INDEX(Настройки!$K$8:$K$19,MONTH(A1460))&amp;" "&amp;YEAR(A1460),"")</f>
        <v/>
      </c>
      <c r="K1460" s="35" t="str">
        <f>IF(C1460="","",IFERROR(INDEX(Категории!$B$5:$B$47,MATCH(C1460,Категории!$A$5:$A$47,0)),"?"))</f>
        <v/>
      </c>
      <c r="L1460" s="34" t="str">
        <f>IF(C1460="","",IFERROR(INDEX(Категории!$C$5:$C$47,MATCH(C1460,Категории!$A$5:$A$47,0)),"?"))</f>
        <v/>
      </c>
      <c r="M1460" s="34" t="str">
        <f>IF(AND(A1460="",B1460="",C1460="",D1460=""),"",IF(A1460="","! нет даты",IF(NOT(ISNUMBER(A1460)),"! дата текстом",IF(YEAR(A1460)&lt;&gt;Настройки!$B$4,"! другой год",IF(C1460="","! нет категории",IF(K1460="?","! категории нет в списке",IF(D1460="","! нет суммы",IF(NOT(ISNUMBER(D1460)),"! сумма текстом",IF(COUNTIFS($A$6:A1460,A1460,$C$6:C1460,C1460,$D$6:D1460,D1460,$B$6:B1460,B1460)&gt;1,"! возможен дубль","ok")))))))))</f>
        <v/>
      </c>
    </row>
    <row r="1461" spans="1:13" ht="15" customHeight="1">
      <c r="A1461" s="30"/>
      <c r="B1461" s="31"/>
      <c r="C1461" s="32"/>
      <c r="D1461" s="33"/>
      <c r="E1461" s="32"/>
      <c r="F1461" s="32"/>
      <c r="G1461" s="32"/>
      <c r="H1461" s="32"/>
      <c r="I1461" s="31"/>
      <c r="J1461" s="34" t="str">
        <f>IF(ISNUMBER(A1461),INDEX(Настройки!$K$8:$K$19,MONTH(A1461))&amp;" "&amp;YEAR(A1461),"")</f>
        <v/>
      </c>
      <c r="K1461" s="35" t="str">
        <f>IF(C1461="","",IFERROR(INDEX(Категории!$B$5:$B$47,MATCH(C1461,Категории!$A$5:$A$47,0)),"?"))</f>
        <v/>
      </c>
      <c r="L1461" s="34" t="str">
        <f>IF(C1461="","",IFERROR(INDEX(Категории!$C$5:$C$47,MATCH(C1461,Категории!$A$5:$A$47,0)),"?"))</f>
        <v/>
      </c>
      <c r="M1461" s="34" t="str">
        <f>IF(AND(A1461="",B1461="",C1461="",D1461=""),"",IF(A1461="","! нет даты",IF(NOT(ISNUMBER(A1461)),"! дата текстом",IF(YEAR(A1461)&lt;&gt;Настройки!$B$4,"! другой год",IF(C1461="","! нет категории",IF(K1461="?","! категории нет в списке",IF(D1461="","! нет суммы",IF(NOT(ISNUMBER(D1461)),"! сумма текстом",IF(COUNTIFS($A$6:A1461,A1461,$C$6:C1461,C1461,$D$6:D1461,D1461,$B$6:B1461,B1461)&gt;1,"! возможен дубль","ok")))))))))</f>
        <v/>
      </c>
    </row>
    <row r="1462" spans="1:13" ht="15" customHeight="1">
      <c r="A1462" s="30"/>
      <c r="B1462" s="31"/>
      <c r="C1462" s="32"/>
      <c r="D1462" s="33"/>
      <c r="E1462" s="32"/>
      <c r="F1462" s="32"/>
      <c r="G1462" s="32"/>
      <c r="H1462" s="32"/>
      <c r="I1462" s="31"/>
      <c r="J1462" s="34" t="str">
        <f>IF(ISNUMBER(A1462),INDEX(Настройки!$K$8:$K$19,MONTH(A1462))&amp;" "&amp;YEAR(A1462),"")</f>
        <v/>
      </c>
      <c r="K1462" s="35" t="str">
        <f>IF(C1462="","",IFERROR(INDEX(Категории!$B$5:$B$47,MATCH(C1462,Категории!$A$5:$A$47,0)),"?"))</f>
        <v/>
      </c>
      <c r="L1462" s="34" t="str">
        <f>IF(C1462="","",IFERROR(INDEX(Категории!$C$5:$C$47,MATCH(C1462,Категории!$A$5:$A$47,0)),"?"))</f>
        <v/>
      </c>
      <c r="M1462" s="34" t="str">
        <f>IF(AND(A1462="",B1462="",C1462="",D1462=""),"",IF(A1462="","! нет даты",IF(NOT(ISNUMBER(A1462)),"! дата текстом",IF(YEAR(A1462)&lt;&gt;Настройки!$B$4,"! другой год",IF(C1462="","! нет категории",IF(K1462="?","! категории нет в списке",IF(D1462="","! нет суммы",IF(NOT(ISNUMBER(D1462)),"! сумма текстом",IF(COUNTIFS($A$6:A1462,A1462,$C$6:C1462,C1462,$D$6:D1462,D1462,$B$6:B1462,B1462)&gt;1,"! возможен дубль","ok")))))))))</f>
        <v/>
      </c>
    </row>
    <row r="1463" spans="1:13" ht="15" customHeight="1">
      <c r="A1463" s="30"/>
      <c r="B1463" s="31"/>
      <c r="C1463" s="32"/>
      <c r="D1463" s="33"/>
      <c r="E1463" s="32"/>
      <c r="F1463" s="32"/>
      <c r="G1463" s="32"/>
      <c r="H1463" s="32"/>
      <c r="I1463" s="31"/>
      <c r="J1463" s="34" t="str">
        <f>IF(ISNUMBER(A1463),INDEX(Настройки!$K$8:$K$19,MONTH(A1463))&amp;" "&amp;YEAR(A1463),"")</f>
        <v/>
      </c>
      <c r="K1463" s="35" t="str">
        <f>IF(C1463="","",IFERROR(INDEX(Категории!$B$5:$B$47,MATCH(C1463,Категории!$A$5:$A$47,0)),"?"))</f>
        <v/>
      </c>
      <c r="L1463" s="34" t="str">
        <f>IF(C1463="","",IFERROR(INDEX(Категории!$C$5:$C$47,MATCH(C1463,Категории!$A$5:$A$47,0)),"?"))</f>
        <v/>
      </c>
      <c r="M1463" s="34" t="str">
        <f>IF(AND(A1463="",B1463="",C1463="",D1463=""),"",IF(A1463="","! нет даты",IF(NOT(ISNUMBER(A1463)),"! дата текстом",IF(YEAR(A1463)&lt;&gt;Настройки!$B$4,"! другой год",IF(C1463="","! нет категории",IF(K1463="?","! категории нет в списке",IF(D1463="","! нет суммы",IF(NOT(ISNUMBER(D1463)),"! сумма текстом",IF(COUNTIFS($A$6:A1463,A1463,$C$6:C1463,C1463,$D$6:D1463,D1463,$B$6:B1463,B1463)&gt;1,"! возможен дубль","ok")))))))))</f>
        <v/>
      </c>
    </row>
    <row r="1464" spans="1:13" ht="15" customHeight="1">
      <c r="A1464" s="30"/>
      <c r="B1464" s="31"/>
      <c r="C1464" s="32"/>
      <c r="D1464" s="33"/>
      <c r="E1464" s="32"/>
      <c r="F1464" s="32"/>
      <c r="G1464" s="32"/>
      <c r="H1464" s="32"/>
      <c r="I1464" s="31"/>
      <c r="J1464" s="34" t="str">
        <f>IF(ISNUMBER(A1464),INDEX(Настройки!$K$8:$K$19,MONTH(A1464))&amp;" "&amp;YEAR(A1464),"")</f>
        <v/>
      </c>
      <c r="K1464" s="35" t="str">
        <f>IF(C1464="","",IFERROR(INDEX(Категории!$B$5:$B$47,MATCH(C1464,Категории!$A$5:$A$47,0)),"?"))</f>
        <v/>
      </c>
      <c r="L1464" s="34" t="str">
        <f>IF(C1464="","",IFERROR(INDEX(Категории!$C$5:$C$47,MATCH(C1464,Категории!$A$5:$A$47,0)),"?"))</f>
        <v/>
      </c>
      <c r="M1464" s="34" t="str">
        <f>IF(AND(A1464="",B1464="",C1464="",D1464=""),"",IF(A1464="","! нет даты",IF(NOT(ISNUMBER(A1464)),"! дата текстом",IF(YEAR(A1464)&lt;&gt;Настройки!$B$4,"! другой год",IF(C1464="","! нет категории",IF(K1464="?","! категории нет в списке",IF(D1464="","! нет суммы",IF(NOT(ISNUMBER(D1464)),"! сумма текстом",IF(COUNTIFS($A$6:A1464,A1464,$C$6:C1464,C1464,$D$6:D1464,D1464,$B$6:B1464,B1464)&gt;1,"! возможен дубль","ok")))))))))</f>
        <v/>
      </c>
    </row>
    <row r="1465" spans="1:13" ht="15" customHeight="1">
      <c r="A1465" s="30"/>
      <c r="B1465" s="31"/>
      <c r="C1465" s="32"/>
      <c r="D1465" s="33"/>
      <c r="E1465" s="32"/>
      <c r="F1465" s="32"/>
      <c r="G1465" s="32"/>
      <c r="H1465" s="32"/>
      <c r="I1465" s="31"/>
      <c r="J1465" s="34" t="str">
        <f>IF(ISNUMBER(A1465),INDEX(Настройки!$K$8:$K$19,MONTH(A1465))&amp;" "&amp;YEAR(A1465),"")</f>
        <v/>
      </c>
      <c r="K1465" s="35" t="str">
        <f>IF(C1465="","",IFERROR(INDEX(Категории!$B$5:$B$47,MATCH(C1465,Категории!$A$5:$A$47,0)),"?"))</f>
        <v/>
      </c>
      <c r="L1465" s="34" t="str">
        <f>IF(C1465="","",IFERROR(INDEX(Категории!$C$5:$C$47,MATCH(C1465,Категории!$A$5:$A$47,0)),"?"))</f>
        <v/>
      </c>
      <c r="M1465" s="34" t="str">
        <f>IF(AND(A1465="",B1465="",C1465="",D1465=""),"",IF(A1465="","! нет даты",IF(NOT(ISNUMBER(A1465)),"! дата текстом",IF(YEAR(A1465)&lt;&gt;Настройки!$B$4,"! другой год",IF(C1465="","! нет категории",IF(K1465="?","! категории нет в списке",IF(D1465="","! нет суммы",IF(NOT(ISNUMBER(D1465)),"! сумма текстом",IF(COUNTIFS($A$6:A1465,A1465,$C$6:C1465,C1465,$D$6:D1465,D1465,$B$6:B1465,B1465)&gt;1,"! возможен дубль","ok")))))))))</f>
        <v/>
      </c>
    </row>
    <row r="1466" spans="1:13" ht="15" customHeight="1">
      <c r="A1466" s="30"/>
      <c r="B1466" s="31"/>
      <c r="C1466" s="32"/>
      <c r="D1466" s="33"/>
      <c r="E1466" s="32"/>
      <c r="F1466" s="32"/>
      <c r="G1466" s="32"/>
      <c r="H1466" s="32"/>
      <c r="I1466" s="31"/>
      <c r="J1466" s="34" t="str">
        <f>IF(ISNUMBER(A1466),INDEX(Настройки!$K$8:$K$19,MONTH(A1466))&amp;" "&amp;YEAR(A1466),"")</f>
        <v/>
      </c>
      <c r="K1466" s="35" t="str">
        <f>IF(C1466="","",IFERROR(INDEX(Категории!$B$5:$B$47,MATCH(C1466,Категории!$A$5:$A$47,0)),"?"))</f>
        <v/>
      </c>
      <c r="L1466" s="34" t="str">
        <f>IF(C1466="","",IFERROR(INDEX(Категории!$C$5:$C$47,MATCH(C1466,Категории!$A$5:$A$47,0)),"?"))</f>
        <v/>
      </c>
      <c r="M1466" s="34" t="str">
        <f>IF(AND(A1466="",B1466="",C1466="",D1466=""),"",IF(A1466="","! нет даты",IF(NOT(ISNUMBER(A1466)),"! дата текстом",IF(YEAR(A1466)&lt;&gt;Настройки!$B$4,"! другой год",IF(C1466="","! нет категории",IF(K1466="?","! категории нет в списке",IF(D1466="","! нет суммы",IF(NOT(ISNUMBER(D1466)),"! сумма текстом",IF(COUNTIFS($A$6:A1466,A1466,$C$6:C1466,C1466,$D$6:D1466,D1466,$B$6:B1466,B1466)&gt;1,"! возможен дубль","ok")))))))))</f>
        <v/>
      </c>
    </row>
    <row r="1467" spans="1:13" ht="15" customHeight="1">
      <c r="A1467" s="30"/>
      <c r="B1467" s="31"/>
      <c r="C1467" s="32"/>
      <c r="D1467" s="33"/>
      <c r="E1467" s="32"/>
      <c r="F1467" s="32"/>
      <c r="G1467" s="32"/>
      <c r="H1467" s="32"/>
      <c r="I1467" s="31"/>
      <c r="J1467" s="34" t="str">
        <f>IF(ISNUMBER(A1467),INDEX(Настройки!$K$8:$K$19,MONTH(A1467))&amp;" "&amp;YEAR(A1467),"")</f>
        <v/>
      </c>
      <c r="K1467" s="35" t="str">
        <f>IF(C1467="","",IFERROR(INDEX(Категории!$B$5:$B$47,MATCH(C1467,Категории!$A$5:$A$47,0)),"?"))</f>
        <v/>
      </c>
      <c r="L1467" s="34" t="str">
        <f>IF(C1467="","",IFERROR(INDEX(Категории!$C$5:$C$47,MATCH(C1467,Категории!$A$5:$A$47,0)),"?"))</f>
        <v/>
      </c>
      <c r="M1467" s="34" t="str">
        <f>IF(AND(A1467="",B1467="",C1467="",D1467=""),"",IF(A1467="","! нет даты",IF(NOT(ISNUMBER(A1467)),"! дата текстом",IF(YEAR(A1467)&lt;&gt;Настройки!$B$4,"! другой год",IF(C1467="","! нет категории",IF(K1467="?","! категории нет в списке",IF(D1467="","! нет суммы",IF(NOT(ISNUMBER(D1467)),"! сумма текстом",IF(COUNTIFS($A$6:A1467,A1467,$C$6:C1467,C1467,$D$6:D1467,D1467,$B$6:B1467,B1467)&gt;1,"! возможен дубль","ok")))))))))</f>
        <v/>
      </c>
    </row>
    <row r="1468" spans="1:13" ht="15" customHeight="1">
      <c r="A1468" s="30"/>
      <c r="B1468" s="31"/>
      <c r="C1468" s="32"/>
      <c r="D1468" s="33"/>
      <c r="E1468" s="32"/>
      <c r="F1468" s="32"/>
      <c r="G1468" s="32"/>
      <c r="H1468" s="32"/>
      <c r="I1468" s="31"/>
      <c r="J1468" s="34" t="str">
        <f>IF(ISNUMBER(A1468),INDEX(Настройки!$K$8:$K$19,MONTH(A1468))&amp;" "&amp;YEAR(A1468),"")</f>
        <v/>
      </c>
      <c r="K1468" s="35" t="str">
        <f>IF(C1468="","",IFERROR(INDEX(Категории!$B$5:$B$47,MATCH(C1468,Категории!$A$5:$A$47,0)),"?"))</f>
        <v/>
      </c>
      <c r="L1468" s="34" t="str">
        <f>IF(C1468="","",IFERROR(INDEX(Категории!$C$5:$C$47,MATCH(C1468,Категории!$A$5:$A$47,0)),"?"))</f>
        <v/>
      </c>
      <c r="M1468" s="34" t="str">
        <f>IF(AND(A1468="",B1468="",C1468="",D1468=""),"",IF(A1468="","! нет даты",IF(NOT(ISNUMBER(A1468)),"! дата текстом",IF(YEAR(A1468)&lt;&gt;Настройки!$B$4,"! другой год",IF(C1468="","! нет категории",IF(K1468="?","! категории нет в списке",IF(D1468="","! нет суммы",IF(NOT(ISNUMBER(D1468)),"! сумма текстом",IF(COUNTIFS($A$6:A1468,A1468,$C$6:C1468,C1468,$D$6:D1468,D1468,$B$6:B1468,B1468)&gt;1,"! возможен дубль","ok")))))))))</f>
        <v/>
      </c>
    </row>
    <row r="1469" spans="1:13" ht="15" customHeight="1">
      <c r="A1469" s="30"/>
      <c r="B1469" s="31"/>
      <c r="C1469" s="32"/>
      <c r="D1469" s="33"/>
      <c r="E1469" s="32"/>
      <c r="F1469" s="32"/>
      <c r="G1469" s="32"/>
      <c r="H1469" s="32"/>
      <c r="I1469" s="31"/>
      <c r="J1469" s="34" t="str">
        <f>IF(ISNUMBER(A1469),INDEX(Настройки!$K$8:$K$19,MONTH(A1469))&amp;" "&amp;YEAR(A1469),"")</f>
        <v/>
      </c>
      <c r="K1469" s="35" t="str">
        <f>IF(C1469="","",IFERROR(INDEX(Категории!$B$5:$B$47,MATCH(C1469,Категории!$A$5:$A$47,0)),"?"))</f>
        <v/>
      </c>
      <c r="L1469" s="34" t="str">
        <f>IF(C1469="","",IFERROR(INDEX(Категории!$C$5:$C$47,MATCH(C1469,Категории!$A$5:$A$47,0)),"?"))</f>
        <v/>
      </c>
      <c r="M1469" s="34" t="str">
        <f>IF(AND(A1469="",B1469="",C1469="",D1469=""),"",IF(A1469="","! нет даты",IF(NOT(ISNUMBER(A1469)),"! дата текстом",IF(YEAR(A1469)&lt;&gt;Настройки!$B$4,"! другой год",IF(C1469="","! нет категории",IF(K1469="?","! категории нет в списке",IF(D1469="","! нет суммы",IF(NOT(ISNUMBER(D1469)),"! сумма текстом",IF(COUNTIFS($A$6:A1469,A1469,$C$6:C1469,C1469,$D$6:D1469,D1469,$B$6:B1469,B1469)&gt;1,"! возможен дубль","ok")))))))))</f>
        <v/>
      </c>
    </row>
    <row r="1470" spans="1:13" ht="15" customHeight="1">
      <c r="A1470" s="30"/>
      <c r="B1470" s="31"/>
      <c r="C1470" s="32"/>
      <c r="D1470" s="33"/>
      <c r="E1470" s="32"/>
      <c r="F1470" s="32"/>
      <c r="G1470" s="32"/>
      <c r="H1470" s="32"/>
      <c r="I1470" s="31"/>
      <c r="J1470" s="34" t="str">
        <f>IF(ISNUMBER(A1470),INDEX(Настройки!$K$8:$K$19,MONTH(A1470))&amp;" "&amp;YEAR(A1470),"")</f>
        <v/>
      </c>
      <c r="K1470" s="35" t="str">
        <f>IF(C1470="","",IFERROR(INDEX(Категории!$B$5:$B$47,MATCH(C1470,Категории!$A$5:$A$47,0)),"?"))</f>
        <v/>
      </c>
      <c r="L1470" s="34" t="str">
        <f>IF(C1470="","",IFERROR(INDEX(Категории!$C$5:$C$47,MATCH(C1470,Категории!$A$5:$A$47,0)),"?"))</f>
        <v/>
      </c>
      <c r="M1470" s="34" t="str">
        <f>IF(AND(A1470="",B1470="",C1470="",D1470=""),"",IF(A1470="","! нет даты",IF(NOT(ISNUMBER(A1470)),"! дата текстом",IF(YEAR(A1470)&lt;&gt;Настройки!$B$4,"! другой год",IF(C1470="","! нет категории",IF(K1470="?","! категории нет в списке",IF(D1470="","! нет суммы",IF(NOT(ISNUMBER(D1470)),"! сумма текстом",IF(COUNTIFS($A$6:A1470,A1470,$C$6:C1470,C1470,$D$6:D1470,D1470,$B$6:B1470,B1470)&gt;1,"! возможен дубль","ok")))))))))</f>
        <v/>
      </c>
    </row>
    <row r="1471" spans="1:13" ht="15" customHeight="1">
      <c r="A1471" s="30"/>
      <c r="B1471" s="31"/>
      <c r="C1471" s="32"/>
      <c r="D1471" s="33"/>
      <c r="E1471" s="32"/>
      <c r="F1471" s="32"/>
      <c r="G1471" s="32"/>
      <c r="H1471" s="32"/>
      <c r="I1471" s="31"/>
      <c r="J1471" s="34" t="str">
        <f>IF(ISNUMBER(A1471),INDEX(Настройки!$K$8:$K$19,MONTH(A1471))&amp;" "&amp;YEAR(A1471),"")</f>
        <v/>
      </c>
      <c r="K1471" s="35" t="str">
        <f>IF(C1471="","",IFERROR(INDEX(Категории!$B$5:$B$47,MATCH(C1471,Категории!$A$5:$A$47,0)),"?"))</f>
        <v/>
      </c>
      <c r="L1471" s="34" t="str">
        <f>IF(C1471="","",IFERROR(INDEX(Категории!$C$5:$C$47,MATCH(C1471,Категории!$A$5:$A$47,0)),"?"))</f>
        <v/>
      </c>
      <c r="M1471" s="34" t="str">
        <f>IF(AND(A1471="",B1471="",C1471="",D1471=""),"",IF(A1471="","! нет даты",IF(NOT(ISNUMBER(A1471)),"! дата текстом",IF(YEAR(A1471)&lt;&gt;Настройки!$B$4,"! другой год",IF(C1471="","! нет категории",IF(K1471="?","! категории нет в списке",IF(D1471="","! нет суммы",IF(NOT(ISNUMBER(D1471)),"! сумма текстом",IF(COUNTIFS($A$6:A1471,A1471,$C$6:C1471,C1471,$D$6:D1471,D1471,$B$6:B1471,B1471)&gt;1,"! возможен дубль","ok")))))))))</f>
        <v/>
      </c>
    </row>
    <row r="1472" spans="1:13" ht="15" customHeight="1">
      <c r="A1472" s="30"/>
      <c r="B1472" s="31"/>
      <c r="C1472" s="32"/>
      <c r="D1472" s="33"/>
      <c r="E1472" s="32"/>
      <c r="F1472" s="32"/>
      <c r="G1472" s="32"/>
      <c r="H1472" s="32"/>
      <c r="I1472" s="31"/>
      <c r="J1472" s="34" t="str">
        <f>IF(ISNUMBER(A1472),INDEX(Настройки!$K$8:$K$19,MONTH(A1472))&amp;" "&amp;YEAR(A1472),"")</f>
        <v/>
      </c>
      <c r="K1472" s="35" t="str">
        <f>IF(C1472="","",IFERROR(INDEX(Категории!$B$5:$B$47,MATCH(C1472,Категории!$A$5:$A$47,0)),"?"))</f>
        <v/>
      </c>
      <c r="L1472" s="34" t="str">
        <f>IF(C1472="","",IFERROR(INDEX(Категории!$C$5:$C$47,MATCH(C1472,Категории!$A$5:$A$47,0)),"?"))</f>
        <v/>
      </c>
      <c r="M1472" s="34" t="str">
        <f>IF(AND(A1472="",B1472="",C1472="",D1472=""),"",IF(A1472="","! нет даты",IF(NOT(ISNUMBER(A1472)),"! дата текстом",IF(YEAR(A1472)&lt;&gt;Настройки!$B$4,"! другой год",IF(C1472="","! нет категории",IF(K1472="?","! категории нет в списке",IF(D1472="","! нет суммы",IF(NOT(ISNUMBER(D1472)),"! сумма текстом",IF(COUNTIFS($A$6:A1472,A1472,$C$6:C1472,C1472,$D$6:D1472,D1472,$B$6:B1472,B1472)&gt;1,"! возможен дубль","ok")))))))))</f>
        <v/>
      </c>
    </row>
    <row r="1473" spans="1:13" ht="15" customHeight="1">
      <c r="A1473" s="30"/>
      <c r="B1473" s="31"/>
      <c r="C1473" s="32"/>
      <c r="D1473" s="33"/>
      <c r="E1473" s="32"/>
      <c r="F1473" s="32"/>
      <c r="G1473" s="32"/>
      <c r="H1473" s="32"/>
      <c r="I1473" s="31"/>
      <c r="J1473" s="34" t="str">
        <f>IF(ISNUMBER(A1473),INDEX(Настройки!$K$8:$K$19,MONTH(A1473))&amp;" "&amp;YEAR(A1473),"")</f>
        <v/>
      </c>
      <c r="K1473" s="35" t="str">
        <f>IF(C1473="","",IFERROR(INDEX(Категории!$B$5:$B$47,MATCH(C1473,Категории!$A$5:$A$47,0)),"?"))</f>
        <v/>
      </c>
      <c r="L1473" s="34" t="str">
        <f>IF(C1473="","",IFERROR(INDEX(Категории!$C$5:$C$47,MATCH(C1473,Категории!$A$5:$A$47,0)),"?"))</f>
        <v/>
      </c>
      <c r="M1473" s="34" t="str">
        <f>IF(AND(A1473="",B1473="",C1473="",D1473=""),"",IF(A1473="","! нет даты",IF(NOT(ISNUMBER(A1473)),"! дата текстом",IF(YEAR(A1473)&lt;&gt;Настройки!$B$4,"! другой год",IF(C1473="","! нет категории",IF(K1473="?","! категории нет в списке",IF(D1473="","! нет суммы",IF(NOT(ISNUMBER(D1473)),"! сумма текстом",IF(COUNTIFS($A$6:A1473,A1473,$C$6:C1473,C1473,$D$6:D1473,D1473,$B$6:B1473,B1473)&gt;1,"! возможен дубль","ok")))))))))</f>
        <v/>
      </c>
    </row>
    <row r="1474" spans="1:13" ht="15" customHeight="1">
      <c r="A1474" s="30"/>
      <c r="B1474" s="31"/>
      <c r="C1474" s="32"/>
      <c r="D1474" s="33"/>
      <c r="E1474" s="32"/>
      <c r="F1474" s="32"/>
      <c r="G1474" s="32"/>
      <c r="H1474" s="32"/>
      <c r="I1474" s="31"/>
      <c r="J1474" s="34" t="str">
        <f>IF(ISNUMBER(A1474),INDEX(Настройки!$K$8:$K$19,MONTH(A1474))&amp;" "&amp;YEAR(A1474),"")</f>
        <v/>
      </c>
      <c r="K1474" s="35" t="str">
        <f>IF(C1474="","",IFERROR(INDEX(Категории!$B$5:$B$47,MATCH(C1474,Категории!$A$5:$A$47,0)),"?"))</f>
        <v/>
      </c>
      <c r="L1474" s="34" t="str">
        <f>IF(C1474="","",IFERROR(INDEX(Категории!$C$5:$C$47,MATCH(C1474,Категории!$A$5:$A$47,0)),"?"))</f>
        <v/>
      </c>
      <c r="M1474" s="34" t="str">
        <f>IF(AND(A1474="",B1474="",C1474="",D1474=""),"",IF(A1474="","! нет даты",IF(NOT(ISNUMBER(A1474)),"! дата текстом",IF(YEAR(A1474)&lt;&gt;Настройки!$B$4,"! другой год",IF(C1474="","! нет категории",IF(K1474="?","! категории нет в списке",IF(D1474="","! нет суммы",IF(NOT(ISNUMBER(D1474)),"! сумма текстом",IF(COUNTIFS($A$6:A1474,A1474,$C$6:C1474,C1474,$D$6:D1474,D1474,$B$6:B1474,B1474)&gt;1,"! возможен дубль","ok")))))))))</f>
        <v/>
      </c>
    </row>
    <row r="1475" spans="1:13" ht="15" customHeight="1">
      <c r="A1475" s="30"/>
      <c r="B1475" s="31"/>
      <c r="C1475" s="32"/>
      <c r="D1475" s="33"/>
      <c r="E1475" s="32"/>
      <c r="F1475" s="32"/>
      <c r="G1475" s="32"/>
      <c r="H1475" s="32"/>
      <c r="I1475" s="31"/>
      <c r="J1475" s="34" t="str">
        <f>IF(ISNUMBER(A1475),INDEX(Настройки!$K$8:$K$19,MONTH(A1475))&amp;" "&amp;YEAR(A1475),"")</f>
        <v/>
      </c>
      <c r="K1475" s="35" t="str">
        <f>IF(C1475="","",IFERROR(INDEX(Категории!$B$5:$B$47,MATCH(C1475,Категории!$A$5:$A$47,0)),"?"))</f>
        <v/>
      </c>
      <c r="L1475" s="34" t="str">
        <f>IF(C1475="","",IFERROR(INDEX(Категории!$C$5:$C$47,MATCH(C1475,Категории!$A$5:$A$47,0)),"?"))</f>
        <v/>
      </c>
      <c r="M1475" s="34" t="str">
        <f>IF(AND(A1475="",B1475="",C1475="",D1475=""),"",IF(A1475="","! нет даты",IF(NOT(ISNUMBER(A1475)),"! дата текстом",IF(YEAR(A1475)&lt;&gt;Настройки!$B$4,"! другой год",IF(C1475="","! нет категории",IF(K1475="?","! категории нет в списке",IF(D1475="","! нет суммы",IF(NOT(ISNUMBER(D1475)),"! сумма текстом",IF(COUNTIFS($A$6:A1475,A1475,$C$6:C1475,C1475,$D$6:D1475,D1475,$B$6:B1475,B1475)&gt;1,"! возможен дубль","ok")))))))))</f>
        <v/>
      </c>
    </row>
    <row r="1476" spans="1:13" ht="15" customHeight="1">
      <c r="A1476" s="30"/>
      <c r="B1476" s="31"/>
      <c r="C1476" s="32"/>
      <c r="D1476" s="33"/>
      <c r="E1476" s="32"/>
      <c r="F1476" s="32"/>
      <c r="G1476" s="32"/>
      <c r="H1476" s="32"/>
      <c r="I1476" s="31"/>
      <c r="J1476" s="34" t="str">
        <f>IF(ISNUMBER(A1476),INDEX(Настройки!$K$8:$K$19,MONTH(A1476))&amp;" "&amp;YEAR(A1476),"")</f>
        <v/>
      </c>
      <c r="K1476" s="35" t="str">
        <f>IF(C1476="","",IFERROR(INDEX(Категории!$B$5:$B$47,MATCH(C1476,Категории!$A$5:$A$47,0)),"?"))</f>
        <v/>
      </c>
      <c r="L1476" s="34" t="str">
        <f>IF(C1476="","",IFERROR(INDEX(Категории!$C$5:$C$47,MATCH(C1476,Категории!$A$5:$A$47,0)),"?"))</f>
        <v/>
      </c>
      <c r="M1476" s="34" t="str">
        <f>IF(AND(A1476="",B1476="",C1476="",D1476=""),"",IF(A1476="","! нет даты",IF(NOT(ISNUMBER(A1476)),"! дата текстом",IF(YEAR(A1476)&lt;&gt;Настройки!$B$4,"! другой год",IF(C1476="","! нет категории",IF(K1476="?","! категории нет в списке",IF(D1476="","! нет суммы",IF(NOT(ISNUMBER(D1476)),"! сумма текстом",IF(COUNTIFS($A$6:A1476,A1476,$C$6:C1476,C1476,$D$6:D1476,D1476,$B$6:B1476,B1476)&gt;1,"! возможен дубль","ok")))))))))</f>
        <v/>
      </c>
    </row>
    <row r="1477" spans="1:13" ht="15" customHeight="1">
      <c r="A1477" s="30"/>
      <c r="B1477" s="31"/>
      <c r="C1477" s="32"/>
      <c r="D1477" s="33"/>
      <c r="E1477" s="32"/>
      <c r="F1477" s="32"/>
      <c r="G1477" s="32"/>
      <c r="H1477" s="32"/>
      <c r="I1477" s="31"/>
      <c r="J1477" s="34" t="str">
        <f>IF(ISNUMBER(A1477),INDEX(Настройки!$K$8:$K$19,MONTH(A1477))&amp;" "&amp;YEAR(A1477),"")</f>
        <v/>
      </c>
      <c r="K1477" s="35" t="str">
        <f>IF(C1477="","",IFERROR(INDEX(Категории!$B$5:$B$47,MATCH(C1477,Категории!$A$5:$A$47,0)),"?"))</f>
        <v/>
      </c>
      <c r="L1477" s="34" t="str">
        <f>IF(C1477="","",IFERROR(INDEX(Категории!$C$5:$C$47,MATCH(C1477,Категории!$A$5:$A$47,0)),"?"))</f>
        <v/>
      </c>
      <c r="M1477" s="34" t="str">
        <f>IF(AND(A1477="",B1477="",C1477="",D1477=""),"",IF(A1477="","! нет даты",IF(NOT(ISNUMBER(A1477)),"! дата текстом",IF(YEAR(A1477)&lt;&gt;Настройки!$B$4,"! другой год",IF(C1477="","! нет категории",IF(K1477="?","! категории нет в списке",IF(D1477="","! нет суммы",IF(NOT(ISNUMBER(D1477)),"! сумма текстом",IF(COUNTIFS($A$6:A1477,A1477,$C$6:C1477,C1477,$D$6:D1477,D1477,$B$6:B1477,B1477)&gt;1,"! возможен дубль","ok")))))))))</f>
        <v/>
      </c>
    </row>
    <row r="1478" spans="1:13" ht="15" customHeight="1">
      <c r="A1478" s="30"/>
      <c r="B1478" s="31"/>
      <c r="C1478" s="32"/>
      <c r="D1478" s="33"/>
      <c r="E1478" s="32"/>
      <c r="F1478" s="32"/>
      <c r="G1478" s="32"/>
      <c r="H1478" s="32"/>
      <c r="I1478" s="31"/>
      <c r="J1478" s="34" t="str">
        <f>IF(ISNUMBER(A1478),INDEX(Настройки!$K$8:$K$19,MONTH(A1478))&amp;" "&amp;YEAR(A1478),"")</f>
        <v/>
      </c>
      <c r="K1478" s="35" t="str">
        <f>IF(C1478="","",IFERROR(INDEX(Категории!$B$5:$B$47,MATCH(C1478,Категории!$A$5:$A$47,0)),"?"))</f>
        <v/>
      </c>
      <c r="L1478" s="34" t="str">
        <f>IF(C1478="","",IFERROR(INDEX(Категории!$C$5:$C$47,MATCH(C1478,Категории!$A$5:$A$47,0)),"?"))</f>
        <v/>
      </c>
      <c r="M1478" s="34" t="str">
        <f>IF(AND(A1478="",B1478="",C1478="",D1478=""),"",IF(A1478="","! нет даты",IF(NOT(ISNUMBER(A1478)),"! дата текстом",IF(YEAR(A1478)&lt;&gt;Настройки!$B$4,"! другой год",IF(C1478="","! нет категории",IF(K1478="?","! категории нет в списке",IF(D1478="","! нет суммы",IF(NOT(ISNUMBER(D1478)),"! сумма текстом",IF(COUNTIFS($A$6:A1478,A1478,$C$6:C1478,C1478,$D$6:D1478,D1478,$B$6:B1478,B1478)&gt;1,"! возможен дубль","ok")))))))))</f>
        <v/>
      </c>
    </row>
    <row r="1479" spans="1:13" ht="15" customHeight="1">
      <c r="A1479" s="30"/>
      <c r="B1479" s="31"/>
      <c r="C1479" s="32"/>
      <c r="D1479" s="33"/>
      <c r="E1479" s="32"/>
      <c r="F1479" s="32"/>
      <c r="G1479" s="32"/>
      <c r="H1479" s="32"/>
      <c r="I1479" s="31"/>
      <c r="J1479" s="34" t="str">
        <f>IF(ISNUMBER(A1479),INDEX(Настройки!$K$8:$K$19,MONTH(A1479))&amp;" "&amp;YEAR(A1479),"")</f>
        <v/>
      </c>
      <c r="K1479" s="35" t="str">
        <f>IF(C1479="","",IFERROR(INDEX(Категории!$B$5:$B$47,MATCH(C1479,Категории!$A$5:$A$47,0)),"?"))</f>
        <v/>
      </c>
      <c r="L1479" s="34" t="str">
        <f>IF(C1479="","",IFERROR(INDEX(Категории!$C$5:$C$47,MATCH(C1479,Категории!$A$5:$A$47,0)),"?"))</f>
        <v/>
      </c>
      <c r="M1479" s="34" t="str">
        <f>IF(AND(A1479="",B1479="",C1479="",D1479=""),"",IF(A1479="","! нет даты",IF(NOT(ISNUMBER(A1479)),"! дата текстом",IF(YEAR(A1479)&lt;&gt;Настройки!$B$4,"! другой год",IF(C1479="","! нет категории",IF(K1479="?","! категории нет в списке",IF(D1479="","! нет суммы",IF(NOT(ISNUMBER(D1479)),"! сумма текстом",IF(COUNTIFS($A$6:A1479,A1479,$C$6:C1479,C1479,$D$6:D1479,D1479,$B$6:B1479,B1479)&gt;1,"! возможен дубль","ok")))))))))</f>
        <v/>
      </c>
    </row>
    <row r="1480" spans="1:13" ht="15" customHeight="1">
      <c r="A1480" s="30"/>
      <c r="B1480" s="31"/>
      <c r="C1480" s="32"/>
      <c r="D1480" s="33"/>
      <c r="E1480" s="32"/>
      <c r="F1480" s="32"/>
      <c r="G1480" s="32"/>
      <c r="H1480" s="32"/>
      <c r="I1480" s="31"/>
      <c r="J1480" s="34" t="str">
        <f>IF(ISNUMBER(A1480),INDEX(Настройки!$K$8:$K$19,MONTH(A1480))&amp;" "&amp;YEAR(A1480),"")</f>
        <v/>
      </c>
      <c r="K1480" s="35" t="str">
        <f>IF(C1480="","",IFERROR(INDEX(Категории!$B$5:$B$47,MATCH(C1480,Категории!$A$5:$A$47,0)),"?"))</f>
        <v/>
      </c>
      <c r="L1480" s="34" t="str">
        <f>IF(C1480="","",IFERROR(INDEX(Категории!$C$5:$C$47,MATCH(C1480,Категории!$A$5:$A$47,0)),"?"))</f>
        <v/>
      </c>
      <c r="M1480" s="34" t="str">
        <f>IF(AND(A1480="",B1480="",C1480="",D1480=""),"",IF(A1480="","! нет даты",IF(NOT(ISNUMBER(A1480)),"! дата текстом",IF(YEAR(A1480)&lt;&gt;Настройки!$B$4,"! другой год",IF(C1480="","! нет категории",IF(K1480="?","! категории нет в списке",IF(D1480="","! нет суммы",IF(NOT(ISNUMBER(D1480)),"! сумма текстом",IF(COUNTIFS($A$6:A1480,A1480,$C$6:C1480,C1480,$D$6:D1480,D1480,$B$6:B1480,B1480)&gt;1,"! возможен дубль","ok")))))))))</f>
        <v/>
      </c>
    </row>
    <row r="1481" spans="1:13" ht="15" customHeight="1">
      <c r="A1481" s="30"/>
      <c r="B1481" s="31"/>
      <c r="C1481" s="32"/>
      <c r="D1481" s="33"/>
      <c r="E1481" s="32"/>
      <c r="F1481" s="32"/>
      <c r="G1481" s="32"/>
      <c r="H1481" s="32"/>
      <c r="I1481" s="31"/>
      <c r="J1481" s="34" t="str">
        <f>IF(ISNUMBER(A1481),INDEX(Настройки!$K$8:$K$19,MONTH(A1481))&amp;" "&amp;YEAR(A1481),"")</f>
        <v/>
      </c>
      <c r="K1481" s="35" t="str">
        <f>IF(C1481="","",IFERROR(INDEX(Категории!$B$5:$B$47,MATCH(C1481,Категории!$A$5:$A$47,0)),"?"))</f>
        <v/>
      </c>
      <c r="L1481" s="34" t="str">
        <f>IF(C1481="","",IFERROR(INDEX(Категории!$C$5:$C$47,MATCH(C1481,Категории!$A$5:$A$47,0)),"?"))</f>
        <v/>
      </c>
      <c r="M1481" s="34" t="str">
        <f>IF(AND(A1481="",B1481="",C1481="",D1481=""),"",IF(A1481="","! нет даты",IF(NOT(ISNUMBER(A1481)),"! дата текстом",IF(YEAR(A1481)&lt;&gt;Настройки!$B$4,"! другой год",IF(C1481="","! нет категории",IF(K1481="?","! категории нет в списке",IF(D1481="","! нет суммы",IF(NOT(ISNUMBER(D1481)),"! сумма текстом",IF(COUNTIFS($A$6:A1481,A1481,$C$6:C1481,C1481,$D$6:D1481,D1481,$B$6:B1481,B1481)&gt;1,"! возможен дубль","ok")))))))))</f>
        <v/>
      </c>
    </row>
    <row r="1482" spans="1:13" ht="15" customHeight="1">
      <c r="A1482" s="30"/>
      <c r="B1482" s="31"/>
      <c r="C1482" s="32"/>
      <c r="D1482" s="33"/>
      <c r="E1482" s="32"/>
      <c r="F1482" s="32"/>
      <c r="G1482" s="32"/>
      <c r="H1482" s="32"/>
      <c r="I1482" s="31"/>
      <c r="J1482" s="34" t="str">
        <f>IF(ISNUMBER(A1482),INDEX(Настройки!$K$8:$K$19,MONTH(A1482))&amp;" "&amp;YEAR(A1482),"")</f>
        <v/>
      </c>
      <c r="K1482" s="35" t="str">
        <f>IF(C1482="","",IFERROR(INDEX(Категории!$B$5:$B$47,MATCH(C1482,Категории!$A$5:$A$47,0)),"?"))</f>
        <v/>
      </c>
      <c r="L1482" s="34" t="str">
        <f>IF(C1482="","",IFERROR(INDEX(Категории!$C$5:$C$47,MATCH(C1482,Категории!$A$5:$A$47,0)),"?"))</f>
        <v/>
      </c>
      <c r="M1482" s="34" t="str">
        <f>IF(AND(A1482="",B1482="",C1482="",D1482=""),"",IF(A1482="","! нет даты",IF(NOT(ISNUMBER(A1482)),"! дата текстом",IF(YEAR(A1482)&lt;&gt;Настройки!$B$4,"! другой год",IF(C1482="","! нет категории",IF(K1482="?","! категории нет в списке",IF(D1482="","! нет суммы",IF(NOT(ISNUMBER(D1482)),"! сумма текстом",IF(COUNTIFS($A$6:A1482,A1482,$C$6:C1482,C1482,$D$6:D1482,D1482,$B$6:B1482,B1482)&gt;1,"! возможен дубль","ok")))))))))</f>
        <v/>
      </c>
    </row>
    <row r="1483" spans="1:13" ht="15" customHeight="1">
      <c r="A1483" s="30"/>
      <c r="B1483" s="31"/>
      <c r="C1483" s="32"/>
      <c r="D1483" s="33"/>
      <c r="E1483" s="32"/>
      <c r="F1483" s="32"/>
      <c r="G1483" s="32"/>
      <c r="H1483" s="32"/>
      <c r="I1483" s="31"/>
      <c r="J1483" s="34" t="str">
        <f>IF(ISNUMBER(A1483),INDEX(Настройки!$K$8:$K$19,MONTH(A1483))&amp;" "&amp;YEAR(A1483),"")</f>
        <v/>
      </c>
      <c r="K1483" s="35" t="str">
        <f>IF(C1483="","",IFERROR(INDEX(Категории!$B$5:$B$47,MATCH(C1483,Категории!$A$5:$A$47,0)),"?"))</f>
        <v/>
      </c>
      <c r="L1483" s="34" t="str">
        <f>IF(C1483="","",IFERROR(INDEX(Категории!$C$5:$C$47,MATCH(C1483,Категории!$A$5:$A$47,0)),"?"))</f>
        <v/>
      </c>
      <c r="M1483" s="34" t="str">
        <f>IF(AND(A1483="",B1483="",C1483="",D1483=""),"",IF(A1483="","! нет даты",IF(NOT(ISNUMBER(A1483)),"! дата текстом",IF(YEAR(A1483)&lt;&gt;Настройки!$B$4,"! другой год",IF(C1483="","! нет категории",IF(K1483="?","! категории нет в списке",IF(D1483="","! нет суммы",IF(NOT(ISNUMBER(D1483)),"! сумма текстом",IF(COUNTIFS($A$6:A1483,A1483,$C$6:C1483,C1483,$D$6:D1483,D1483,$B$6:B1483,B1483)&gt;1,"! возможен дубль","ok")))))))))</f>
        <v/>
      </c>
    </row>
    <row r="1484" spans="1:13" ht="15" customHeight="1">
      <c r="A1484" s="30"/>
      <c r="B1484" s="31"/>
      <c r="C1484" s="32"/>
      <c r="D1484" s="33"/>
      <c r="E1484" s="32"/>
      <c r="F1484" s="32"/>
      <c r="G1484" s="32"/>
      <c r="H1484" s="32"/>
      <c r="I1484" s="31"/>
      <c r="J1484" s="34" t="str">
        <f>IF(ISNUMBER(A1484),INDEX(Настройки!$K$8:$K$19,MONTH(A1484))&amp;" "&amp;YEAR(A1484),"")</f>
        <v/>
      </c>
      <c r="K1484" s="35" t="str">
        <f>IF(C1484="","",IFERROR(INDEX(Категории!$B$5:$B$47,MATCH(C1484,Категории!$A$5:$A$47,0)),"?"))</f>
        <v/>
      </c>
      <c r="L1484" s="34" t="str">
        <f>IF(C1484="","",IFERROR(INDEX(Категории!$C$5:$C$47,MATCH(C1484,Категории!$A$5:$A$47,0)),"?"))</f>
        <v/>
      </c>
      <c r="M1484" s="34" t="str">
        <f>IF(AND(A1484="",B1484="",C1484="",D1484=""),"",IF(A1484="","! нет даты",IF(NOT(ISNUMBER(A1484)),"! дата текстом",IF(YEAR(A1484)&lt;&gt;Настройки!$B$4,"! другой год",IF(C1484="","! нет категории",IF(K1484="?","! категории нет в списке",IF(D1484="","! нет суммы",IF(NOT(ISNUMBER(D1484)),"! сумма текстом",IF(COUNTIFS($A$6:A1484,A1484,$C$6:C1484,C1484,$D$6:D1484,D1484,$B$6:B1484,B1484)&gt;1,"! возможен дубль","ok")))))))))</f>
        <v/>
      </c>
    </row>
    <row r="1485" spans="1:13" ht="15" customHeight="1">
      <c r="A1485" s="30"/>
      <c r="B1485" s="31"/>
      <c r="C1485" s="32"/>
      <c r="D1485" s="33"/>
      <c r="E1485" s="32"/>
      <c r="F1485" s="32"/>
      <c r="G1485" s="32"/>
      <c r="H1485" s="32"/>
      <c r="I1485" s="31"/>
      <c r="J1485" s="34" t="str">
        <f>IF(ISNUMBER(A1485),INDEX(Настройки!$K$8:$K$19,MONTH(A1485))&amp;" "&amp;YEAR(A1485),"")</f>
        <v/>
      </c>
      <c r="K1485" s="35" t="str">
        <f>IF(C1485="","",IFERROR(INDEX(Категории!$B$5:$B$47,MATCH(C1485,Категории!$A$5:$A$47,0)),"?"))</f>
        <v/>
      </c>
      <c r="L1485" s="34" t="str">
        <f>IF(C1485="","",IFERROR(INDEX(Категории!$C$5:$C$47,MATCH(C1485,Категории!$A$5:$A$47,0)),"?"))</f>
        <v/>
      </c>
      <c r="M1485" s="34" t="str">
        <f>IF(AND(A1485="",B1485="",C1485="",D1485=""),"",IF(A1485="","! нет даты",IF(NOT(ISNUMBER(A1485)),"! дата текстом",IF(YEAR(A1485)&lt;&gt;Настройки!$B$4,"! другой год",IF(C1485="","! нет категории",IF(K1485="?","! категории нет в списке",IF(D1485="","! нет суммы",IF(NOT(ISNUMBER(D1485)),"! сумма текстом",IF(COUNTIFS($A$6:A1485,A1485,$C$6:C1485,C1485,$D$6:D1485,D1485,$B$6:B1485,B1485)&gt;1,"! возможен дубль","ok")))))))))</f>
        <v/>
      </c>
    </row>
    <row r="1486" spans="1:13" ht="15" customHeight="1">
      <c r="A1486" s="30"/>
      <c r="B1486" s="31"/>
      <c r="C1486" s="32"/>
      <c r="D1486" s="33"/>
      <c r="E1486" s="32"/>
      <c r="F1486" s="32"/>
      <c r="G1486" s="32"/>
      <c r="H1486" s="32"/>
      <c r="I1486" s="31"/>
      <c r="J1486" s="34" t="str">
        <f>IF(ISNUMBER(A1486),INDEX(Настройки!$K$8:$K$19,MONTH(A1486))&amp;" "&amp;YEAR(A1486),"")</f>
        <v/>
      </c>
      <c r="K1486" s="35" t="str">
        <f>IF(C1486="","",IFERROR(INDEX(Категории!$B$5:$B$47,MATCH(C1486,Категории!$A$5:$A$47,0)),"?"))</f>
        <v/>
      </c>
      <c r="L1486" s="34" t="str">
        <f>IF(C1486="","",IFERROR(INDEX(Категории!$C$5:$C$47,MATCH(C1486,Категории!$A$5:$A$47,0)),"?"))</f>
        <v/>
      </c>
      <c r="M1486" s="34" t="str">
        <f>IF(AND(A1486="",B1486="",C1486="",D1486=""),"",IF(A1486="","! нет даты",IF(NOT(ISNUMBER(A1486)),"! дата текстом",IF(YEAR(A1486)&lt;&gt;Настройки!$B$4,"! другой год",IF(C1486="","! нет категории",IF(K1486="?","! категории нет в списке",IF(D1486="","! нет суммы",IF(NOT(ISNUMBER(D1486)),"! сумма текстом",IF(COUNTIFS($A$6:A1486,A1486,$C$6:C1486,C1486,$D$6:D1486,D1486,$B$6:B1486,B1486)&gt;1,"! возможен дубль","ok")))))))))</f>
        <v/>
      </c>
    </row>
    <row r="1487" spans="1:13" ht="15" customHeight="1">
      <c r="A1487" s="30"/>
      <c r="B1487" s="31"/>
      <c r="C1487" s="32"/>
      <c r="D1487" s="33"/>
      <c r="E1487" s="32"/>
      <c r="F1487" s="32"/>
      <c r="G1487" s="32"/>
      <c r="H1487" s="32"/>
      <c r="I1487" s="31"/>
      <c r="J1487" s="34" t="str">
        <f>IF(ISNUMBER(A1487),INDEX(Настройки!$K$8:$K$19,MONTH(A1487))&amp;" "&amp;YEAR(A1487),"")</f>
        <v/>
      </c>
      <c r="K1487" s="35" t="str">
        <f>IF(C1487="","",IFERROR(INDEX(Категории!$B$5:$B$47,MATCH(C1487,Категории!$A$5:$A$47,0)),"?"))</f>
        <v/>
      </c>
      <c r="L1487" s="34" t="str">
        <f>IF(C1487="","",IFERROR(INDEX(Категории!$C$5:$C$47,MATCH(C1487,Категории!$A$5:$A$47,0)),"?"))</f>
        <v/>
      </c>
      <c r="M1487" s="34" t="str">
        <f>IF(AND(A1487="",B1487="",C1487="",D1487=""),"",IF(A1487="","! нет даты",IF(NOT(ISNUMBER(A1487)),"! дата текстом",IF(YEAR(A1487)&lt;&gt;Настройки!$B$4,"! другой год",IF(C1487="","! нет категории",IF(K1487="?","! категории нет в списке",IF(D1487="","! нет суммы",IF(NOT(ISNUMBER(D1487)),"! сумма текстом",IF(COUNTIFS($A$6:A1487,A1487,$C$6:C1487,C1487,$D$6:D1487,D1487,$B$6:B1487,B1487)&gt;1,"! возможен дубль","ok")))))))))</f>
        <v/>
      </c>
    </row>
    <row r="1488" spans="1:13" ht="15" customHeight="1">
      <c r="A1488" s="30"/>
      <c r="B1488" s="31"/>
      <c r="C1488" s="32"/>
      <c r="D1488" s="33"/>
      <c r="E1488" s="32"/>
      <c r="F1488" s="32"/>
      <c r="G1488" s="32"/>
      <c r="H1488" s="32"/>
      <c r="I1488" s="31"/>
      <c r="J1488" s="34" t="str">
        <f>IF(ISNUMBER(A1488),INDEX(Настройки!$K$8:$K$19,MONTH(A1488))&amp;" "&amp;YEAR(A1488),"")</f>
        <v/>
      </c>
      <c r="K1488" s="35" t="str">
        <f>IF(C1488="","",IFERROR(INDEX(Категории!$B$5:$B$47,MATCH(C1488,Категории!$A$5:$A$47,0)),"?"))</f>
        <v/>
      </c>
      <c r="L1488" s="34" t="str">
        <f>IF(C1488="","",IFERROR(INDEX(Категории!$C$5:$C$47,MATCH(C1488,Категории!$A$5:$A$47,0)),"?"))</f>
        <v/>
      </c>
      <c r="M1488" s="34" t="str">
        <f>IF(AND(A1488="",B1488="",C1488="",D1488=""),"",IF(A1488="","! нет даты",IF(NOT(ISNUMBER(A1488)),"! дата текстом",IF(YEAR(A1488)&lt;&gt;Настройки!$B$4,"! другой год",IF(C1488="","! нет категории",IF(K1488="?","! категории нет в списке",IF(D1488="","! нет суммы",IF(NOT(ISNUMBER(D1488)),"! сумма текстом",IF(COUNTIFS($A$6:A1488,A1488,$C$6:C1488,C1488,$D$6:D1488,D1488,$B$6:B1488,B1488)&gt;1,"! возможен дубль","ok")))))))))</f>
        <v/>
      </c>
    </row>
    <row r="1489" spans="1:13" ht="15" customHeight="1">
      <c r="A1489" s="30"/>
      <c r="B1489" s="31"/>
      <c r="C1489" s="32"/>
      <c r="D1489" s="33"/>
      <c r="E1489" s="32"/>
      <c r="F1489" s="32"/>
      <c r="G1489" s="32"/>
      <c r="H1489" s="32"/>
      <c r="I1489" s="31"/>
      <c r="J1489" s="34" t="str">
        <f>IF(ISNUMBER(A1489),INDEX(Настройки!$K$8:$K$19,MONTH(A1489))&amp;" "&amp;YEAR(A1489),"")</f>
        <v/>
      </c>
      <c r="K1489" s="35" t="str">
        <f>IF(C1489="","",IFERROR(INDEX(Категории!$B$5:$B$47,MATCH(C1489,Категории!$A$5:$A$47,0)),"?"))</f>
        <v/>
      </c>
      <c r="L1489" s="34" t="str">
        <f>IF(C1489="","",IFERROR(INDEX(Категории!$C$5:$C$47,MATCH(C1489,Категории!$A$5:$A$47,0)),"?"))</f>
        <v/>
      </c>
      <c r="M1489" s="34" t="str">
        <f>IF(AND(A1489="",B1489="",C1489="",D1489=""),"",IF(A1489="","! нет даты",IF(NOT(ISNUMBER(A1489)),"! дата текстом",IF(YEAR(A1489)&lt;&gt;Настройки!$B$4,"! другой год",IF(C1489="","! нет категории",IF(K1489="?","! категории нет в списке",IF(D1489="","! нет суммы",IF(NOT(ISNUMBER(D1489)),"! сумма текстом",IF(COUNTIFS($A$6:A1489,A1489,$C$6:C1489,C1489,$D$6:D1489,D1489,$B$6:B1489,B1489)&gt;1,"! возможен дубль","ok")))))))))</f>
        <v/>
      </c>
    </row>
    <row r="1490" spans="1:13" ht="15" customHeight="1">
      <c r="A1490" s="30"/>
      <c r="B1490" s="31"/>
      <c r="C1490" s="32"/>
      <c r="D1490" s="33"/>
      <c r="E1490" s="32"/>
      <c r="F1490" s="32"/>
      <c r="G1490" s="32"/>
      <c r="H1490" s="32"/>
      <c r="I1490" s="31"/>
      <c r="J1490" s="34" t="str">
        <f>IF(ISNUMBER(A1490),INDEX(Настройки!$K$8:$K$19,MONTH(A1490))&amp;" "&amp;YEAR(A1490),"")</f>
        <v/>
      </c>
      <c r="K1490" s="35" t="str">
        <f>IF(C1490="","",IFERROR(INDEX(Категории!$B$5:$B$47,MATCH(C1490,Категории!$A$5:$A$47,0)),"?"))</f>
        <v/>
      </c>
      <c r="L1490" s="34" t="str">
        <f>IF(C1490="","",IFERROR(INDEX(Категории!$C$5:$C$47,MATCH(C1490,Категории!$A$5:$A$47,0)),"?"))</f>
        <v/>
      </c>
      <c r="M1490" s="34" t="str">
        <f>IF(AND(A1490="",B1490="",C1490="",D1490=""),"",IF(A1490="","! нет даты",IF(NOT(ISNUMBER(A1490)),"! дата текстом",IF(YEAR(A1490)&lt;&gt;Настройки!$B$4,"! другой год",IF(C1490="","! нет категории",IF(K1490="?","! категории нет в списке",IF(D1490="","! нет суммы",IF(NOT(ISNUMBER(D1490)),"! сумма текстом",IF(COUNTIFS($A$6:A1490,A1490,$C$6:C1490,C1490,$D$6:D1490,D1490,$B$6:B1490,B1490)&gt;1,"! возможен дубль","ok")))))))))</f>
        <v/>
      </c>
    </row>
    <row r="1491" spans="1:13" ht="15" customHeight="1">
      <c r="A1491" s="30"/>
      <c r="B1491" s="31"/>
      <c r="C1491" s="32"/>
      <c r="D1491" s="33"/>
      <c r="E1491" s="32"/>
      <c r="F1491" s="32"/>
      <c r="G1491" s="32"/>
      <c r="H1491" s="32"/>
      <c r="I1491" s="31"/>
      <c r="J1491" s="34" t="str">
        <f>IF(ISNUMBER(A1491),INDEX(Настройки!$K$8:$K$19,MONTH(A1491))&amp;" "&amp;YEAR(A1491),"")</f>
        <v/>
      </c>
      <c r="K1491" s="35" t="str">
        <f>IF(C1491="","",IFERROR(INDEX(Категории!$B$5:$B$47,MATCH(C1491,Категории!$A$5:$A$47,0)),"?"))</f>
        <v/>
      </c>
      <c r="L1491" s="34" t="str">
        <f>IF(C1491="","",IFERROR(INDEX(Категории!$C$5:$C$47,MATCH(C1491,Категории!$A$5:$A$47,0)),"?"))</f>
        <v/>
      </c>
      <c r="M1491" s="34" t="str">
        <f>IF(AND(A1491="",B1491="",C1491="",D1491=""),"",IF(A1491="","! нет даты",IF(NOT(ISNUMBER(A1491)),"! дата текстом",IF(YEAR(A1491)&lt;&gt;Настройки!$B$4,"! другой год",IF(C1491="","! нет категории",IF(K1491="?","! категории нет в списке",IF(D1491="","! нет суммы",IF(NOT(ISNUMBER(D1491)),"! сумма текстом",IF(COUNTIFS($A$6:A1491,A1491,$C$6:C1491,C1491,$D$6:D1491,D1491,$B$6:B1491,B1491)&gt;1,"! возможен дубль","ok")))))))))</f>
        <v/>
      </c>
    </row>
    <row r="1492" spans="1:13" ht="15" customHeight="1">
      <c r="A1492" s="30"/>
      <c r="B1492" s="31"/>
      <c r="C1492" s="32"/>
      <c r="D1492" s="33"/>
      <c r="E1492" s="32"/>
      <c r="F1492" s="32"/>
      <c r="G1492" s="32"/>
      <c r="H1492" s="32"/>
      <c r="I1492" s="31"/>
      <c r="J1492" s="34" t="str">
        <f>IF(ISNUMBER(A1492),INDEX(Настройки!$K$8:$K$19,MONTH(A1492))&amp;" "&amp;YEAR(A1492),"")</f>
        <v/>
      </c>
      <c r="K1492" s="35" t="str">
        <f>IF(C1492="","",IFERROR(INDEX(Категории!$B$5:$B$47,MATCH(C1492,Категории!$A$5:$A$47,0)),"?"))</f>
        <v/>
      </c>
      <c r="L1492" s="34" t="str">
        <f>IF(C1492="","",IFERROR(INDEX(Категории!$C$5:$C$47,MATCH(C1492,Категории!$A$5:$A$47,0)),"?"))</f>
        <v/>
      </c>
      <c r="M1492" s="34" t="str">
        <f>IF(AND(A1492="",B1492="",C1492="",D1492=""),"",IF(A1492="","! нет даты",IF(NOT(ISNUMBER(A1492)),"! дата текстом",IF(YEAR(A1492)&lt;&gt;Настройки!$B$4,"! другой год",IF(C1492="","! нет категории",IF(K1492="?","! категории нет в списке",IF(D1492="","! нет суммы",IF(NOT(ISNUMBER(D1492)),"! сумма текстом",IF(COUNTIFS($A$6:A1492,A1492,$C$6:C1492,C1492,$D$6:D1492,D1492,$B$6:B1492,B1492)&gt;1,"! возможен дубль","ok")))))))))</f>
        <v/>
      </c>
    </row>
    <row r="1493" spans="1:13" ht="15" customHeight="1">
      <c r="A1493" s="30"/>
      <c r="B1493" s="31"/>
      <c r="C1493" s="32"/>
      <c r="D1493" s="33"/>
      <c r="E1493" s="32"/>
      <c r="F1493" s="32"/>
      <c r="G1493" s="32"/>
      <c r="H1493" s="32"/>
      <c r="I1493" s="31"/>
      <c r="J1493" s="34" t="str">
        <f>IF(ISNUMBER(A1493),INDEX(Настройки!$K$8:$K$19,MONTH(A1493))&amp;" "&amp;YEAR(A1493),"")</f>
        <v/>
      </c>
      <c r="K1493" s="35" t="str">
        <f>IF(C1493="","",IFERROR(INDEX(Категории!$B$5:$B$47,MATCH(C1493,Категории!$A$5:$A$47,0)),"?"))</f>
        <v/>
      </c>
      <c r="L1493" s="34" t="str">
        <f>IF(C1493="","",IFERROR(INDEX(Категории!$C$5:$C$47,MATCH(C1493,Категории!$A$5:$A$47,0)),"?"))</f>
        <v/>
      </c>
      <c r="M1493" s="34" t="str">
        <f>IF(AND(A1493="",B1493="",C1493="",D1493=""),"",IF(A1493="","! нет даты",IF(NOT(ISNUMBER(A1493)),"! дата текстом",IF(YEAR(A1493)&lt;&gt;Настройки!$B$4,"! другой год",IF(C1493="","! нет категории",IF(K1493="?","! категории нет в списке",IF(D1493="","! нет суммы",IF(NOT(ISNUMBER(D1493)),"! сумма текстом",IF(COUNTIFS($A$6:A1493,A1493,$C$6:C1493,C1493,$D$6:D1493,D1493,$B$6:B1493,B1493)&gt;1,"! возможен дубль","ok")))))))))</f>
        <v/>
      </c>
    </row>
    <row r="1494" spans="1:13" ht="15" customHeight="1">
      <c r="A1494" s="30"/>
      <c r="B1494" s="31"/>
      <c r="C1494" s="32"/>
      <c r="D1494" s="33"/>
      <c r="E1494" s="32"/>
      <c r="F1494" s="32"/>
      <c r="G1494" s="32"/>
      <c r="H1494" s="32"/>
      <c r="I1494" s="31"/>
      <c r="J1494" s="34" t="str">
        <f>IF(ISNUMBER(A1494),INDEX(Настройки!$K$8:$K$19,MONTH(A1494))&amp;" "&amp;YEAR(A1494),"")</f>
        <v/>
      </c>
      <c r="K1494" s="35" t="str">
        <f>IF(C1494="","",IFERROR(INDEX(Категории!$B$5:$B$47,MATCH(C1494,Категории!$A$5:$A$47,0)),"?"))</f>
        <v/>
      </c>
      <c r="L1494" s="34" t="str">
        <f>IF(C1494="","",IFERROR(INDEX(Категории!$C$5:$C$47,MATCH(C1494,Категории!$A$5:$A$47,0)),"?"))</f>
        <v/>
      </c>
      <c r="M1494" s="34" t="str">
        <f>IF(AND(A1494="",B1494="",C1494="",D1494=""),"",IF(A1494="","! нет даты",IF(NOT(ISNUMBER(A1494)),"! дата текстом",IF(YEAR(A1494)&lt;&gt;Настройки!$B$4,"! другой год",IF(C1494="","! нет категории",IF(K1494="?","! категории нет в списке",IF(D1494="","! нет суммы",IF(NOT(ISNUMBER(D1494)),"! сумма текстом",IF(COUNTIFS($A$6:A1494,A1494,$C$6:C1494,C1494,$D$6:D1494,D1494,$B$6:B1494,B1494)&gt;1,"! возможен дубль","ok")))))))))</f>
        <v/>
      </c>
    </row>
    <row r="1495" spans="1:13" ht="15" customHeight="1">
      <c r="A1495" s="30"/>
      <c r="B1495" s="31"/>
      <c r="C1495" s="32"/>
      <c r="D1495" s="33"/>
      <c r="E1495" s="32"/>
      <c r="F1495" s="32"/>
      <c r="G1495" s="32"/>
      <c r="H1495" s="32"/>
      <c r="I1495" s="31"/>
      <c r="J1495" s="34" t="str">
        <f>IF(ISNUMBER(A1495),INDEX(Настройки!$K$8:$K$19,MONTH(A1495))&amp;" "&amp;YEAR(A1495),"")</f>
        <v/>
      </c>
      <c r="K1495" s="35" t="str">
        <f>IF(C1495="","",IFERROR(INDEX(Категории!$B$5:$B$47,MATCH(C1495,Категории!$A$5:$A$47,0)),"?"))</f>
        <v/>
      </c>
      <c r="L1495" s="34" t="str">
        <f>IF(C1495="","",IFERROR(INDEX(Категории!$C$5:$C$47,MATCH(C1495,Категории!$A$5:$A$47,0)),"?"))</f>
        <v/>
      </c>
      <c r="M1495" s="34" t="str">
        <f>IF(AND(A1495="",B1495="",C1495="",D1495=""),"",IF(A1495="","! нет даты",IF(NOT(ISNUMBER(A1495)),"! дата текстом",IF(YEAR(A1495)&lt;&gt;Настройки!$B$4,"! другой год",IF(C1495="","! нет категории",IF(K1495="?","! категории нет в списке",IF(D1495="","! нет суммы",IF(NOT(ISNUMBER(D1495)),"! сумма текстом",IF(COUNTIFS($A$6:A1495,A1495,$C$6:C1495,C1495,$D$6:D1495,D1495,$B$6:B1495,B1495)&gt;1,"! возможен дубль","ok")))))))))</f>
        <v/>
      </c>
    </row>
    <row r="1496" spans="1:13" ht="15" customHeight="1">
      <c r="A1496" s="30"/>
      <c r="B1496" s="31"/>
      <c r="C1496" s="32"/>
      <c r="D1496" s="33"/>
      <c r="E1496" s="32"/>
      <c r="F1496" s="32"/>
      <c r="G1496" s="32"/>
      <c r="H1496" s="32"/>
      <c r="I1496" s="31"/>
      <c r="J1496" s="34" t="str">
        <f>IF(ISNUMBER(A1496),INDEX(Настройки!$K$8:$K$19,MONTH(A1496))&amp;" "&amp;YEAR(A1496),"")</f>
        <v/>
      </c>
      <c r="K1496" s="35" t="str">
        <f>IF(C1496="","",IFERROR(INDEX(Категории!$B$5:$B$47,MATCH(C1496,Категории!$A$5:$A$47,0)),"?"))</f>
        <v/>
      </c>
      <c r="L1496" s="34" t="str">
        <f>IF(C1496="","",IFERROR(INDEX(Категории!$C$5:$C$47,MATCH(C1496,Категории!$A$5:$A$47,0)),"?"))</f>
        <v/>
      </c>
      <c r="M1496" s="34" t="str">
        <f>IF(AND(A1496="",B1496="",C1496="",D1496=""),"",IF(A1496="","! нет даты",IF(NOT(ISNUMBER(A1496)),"! дата текстом",IF(YEAR(A1496)&lt;&gt;Настройки!$B$4,"! другой год",IF(C1496="","! нет категории",IF(K1496="?","! категории нет в списке",IF(D1496="","! нет суммы",IF(NOT(ISNUMBER(D1496)),"! сумма текстом",IF(COUNTIFS($A$6:A1496,A1496,$C$6:C1496,C1496,$D$6:D1496,D1496,$B$6:B1496,B1496)&gt;1,"! возможен дубль","ok")))))))))</f>
        <v/>
      </c>
    </row>
    <row r="1497" spans="1:13" ht="15" customHeight="1">
      <c r="A1497" s="30"/>
      <c r="B1497" s="31"/>
      <c r="C1497" s="32"/>
      <c r="D1497" s="33"/>
      <c r="E1497" s="32"/>
      <c r="F1497" s="32"/>
      <c r="G1497" s="32"/>
      <c r="H1497" s="32"/>
      <c r="I1497" s="31"/>
      <c r="J1497" s="34" t="str">
        <f>IF(ISNUMBER(A1497),INDEX(Настройки!$K$8:$K$19,MONTH(A1497))&amp;" "&amp;YEAR(A1497),"")</f>
        <v/>
      </c>
      <c r="K1497" s="35" t="str">
        <f>IF(C1497="","",IFERROR(INDEX(Категории!$B$5:$B$47,MATCH(C1497,Категории!$A$5:$A$47,0)),"?"))</f>
        <v/>
      </c>
      <c r="L1497" s="34" t="str">
        <f>IF(C1497="","",IFERROR(INDEX(Категории!$C$5:$C$47,MATCH(C1497,Категории!$A$5:$A$47,0)),"?"))</f>
        <v/>
      </c>
      <c r="M1497" s="34" t="str">
        <f>IF(AND(A1497="",B1497="",C1497="",D1497=""),"",IF(A1497="","! нет даты",IF(NOT(ISNUMBER(A1497)),"! дата текстом",IF(YEAR(A1497)&lt;&gt;Настройки!$B$4,"! другой год",IF(C1497="","! нет категории",IF(K1497="?","! категории нет в списке",IF(D1497="","! нет суммы",IF(NOT(ISNUMBER(D1497)),"! сумма текстом",IF(COUNTIFS($A$6:A1497,A1497,$C$6:C1497,C1497,$D$6:D1497,D1497,$B$6:B1497,B1497)&gt;1,"! возможен дубль","ok")))))))))</f>
        <v/>
      </c>
    </row>
    <row r="1498" spans="1:13" ht="15" customHeight="1">
      <c r="A1498" s="30"/>
      <c r="B1498" s="31"/>
      <c r="C1498" s="32"/>
      <c r="D1498" s="33"/>
      <c r="E1498" s="32"/>
      <c r="F1498" s="32"/>
      <c r="G1498" s="32"/>
      <c r="H1498" s="32"/>
      <c r="I1498" s="31"/>
      <c r="J1498" s="34" t="str">
        <f>IF(ISNUMBER(A1498),INDEX(Настройки!$K$8:$K$19,MONTH(A1498))&amp;" "&amp;YEAR(A1498),"")</f>
        <v/>
      </c>
      <c r="K1498" s="35" t="str">
        <f>IF(C1498="","",IFERROR(INDEX(Категории!$B$5:$B$47,MATCH(C1498,Категории!$A$5:$A$47,0)),"?"))</f>
        <v/>
      </c>
      <c r="L1498" s="34" t="str">
        <f>IF(C1498="","",IFERROR(INDEX(Категории!$C$5:$C$47,MATCH(C1498,Категории!$A$5:$A$47,0)),"?"))</f>
        <v/>
      </c>
      <c r="M1498" s="34" t="str">
        <f>IF(AND(A1498="",B1498="",C1498="",D1498=""),"",IF(A1498="","! нет даты",IF(NOT(ISNUMBER(A1498)),"! дата текстом",IF(YEAR(A1498)&lt;&gt;Настройки!$B$4,"! другой год",IF(C1498="","! нет категории",IF(K1498="?","! категории нет в списке",IF(D1498="","! нет суммы",IF(NOT(ISNUMBER(D1498)),"! сумма текстом",IF(COUNTIFS($A$6:A1498,A1498,$C$6:C1498,C1498,$D$6:D1498,D1498,$B$6:B1498,B1498)&gt;1,"! возможен дубль","ok")))))))))</f>
        <v/>
      </c>
    </row>
    <row r="1499" spans="1:13" ht="15" customHeight="1">
      <c r="A1499" s="30"/>
      <c r="B1499" s="31"/>
      <c r="C1499" s="32"/>
      <c r="D1499" s="33"/>
      <c r="E1499" s="32"/>
      <c r="F1499" s="32"/>
      <c r="G1499" s="32"/>
      <c r="H1499" s="32"/>
      <c r="I1499" s="31"/>
      <c r="J1499" s="34" t="str">
        <f>IF(ISNUMBER(A1499),INDEX(Настройки!$K$8:$K$19,MONTH(A1499))&amp;" "&amp;YEAR(A1499),"")</f>
        <v/>
      </c>
      <c r="K1499" s="35" t="str">
        <f>IF(C1499="","",IFERROR(INDEX(Категории!$B$5:$B$47,MATCH(C1499,Категории!$A$5:$A$47,0)),"?"))</f>
        <v/>
      </c>
      <c r="L1499" s="34" t="str">
        <f>IF(C1499="","",IFERROR(INDEX(Категории!$C$5:$C$47,MATCH(C1499,Категории!$A$5:$A$47,0)),"?"))</f>
        <v/>
      </c>
      <c r="M1499" s="34" t="str">
        <f>IF(AND(A1499="",B1499="",C1499="",D1499=""),"",IF(A1499="","! нет даты",IF(NOT(ISNUMBER(A1499)),"! дата текстом",IF(YEAR(A1499)&lt;&gt;Настройки!$B$4,"! другой год",IF(C1499="","! нет категории",IF(K1499="?","! категории нет в списке",IF(D1499="","! нет суммы",IF(NOT(ISNUMBER(D1499)),"! сумма текстом",IF(COUNTIFS($A$6:A1499,A1499,$C$6:C1499,C1499,$D$6:D1499,D1499,$B$6:B1499,B1499)&gt;1,"! возможен дубль","ok")))))))))</f>
        <v/>
      </c>
    </row>
    <row r="1500" spans="1:13" ht="15" customHeight="1">
      <c r="A1500" s="30"/>
      <c r="B1500" s="31"/>
      <c r="C1500" s="32"/>
      <c r="D1500" s="33"/>
      <c r="E1500" s="32"/>
      <c r="F1500" s="32"/>
      <c r="G1500" s="32"/>
      <c r="H1500" s="32"/>
      <c r="I1500" s="31"/>
      <c r="J1500" s="34" t="str">
        <f>IF(ISNUMBER(A1500),INDEX(Настройки!$K$8:$K$19,MONTH(A1500))&amp;" "&amp;YEAR(A1500),"")</f>
        <v/>
      </c>
      <c r="K1500" s="35" t="str">
        <f>IF(C1500="","",IFERROR(INDEX(Категории!$B$5:$B$47,MATCH(C1500,Категории!$A$5:$A$47,0)),"?"))</f>
        <v/>
      </c>
      <c r="L1500" s="34" t="str">
        <f>IF(C1500="","",IFERROR(INDEX(Категории!$C$5:$C$47,MATCH(C1500,Категории!$A$5:$A$47,0)),"?"))</f>
        <v/>
      </c>
      <c r="M1500" s="34" t="str">
        <f>IF(AND(A1500="",B1500="",C1500="",D1500=""),"",IF(A1500="","! нет даты",IF(NOT(ISNUMBER(A1500)),"! дата текстом",IF(YEAR(A1500)&lt;&gt;Настройки!$B$4,"! другой год",IF(C1500="","! нет категории",IF(K1500="?","! категории нет в списке",IF(D1500="","! нет суммы",IF(NOT(ISNUMBER(D1500)),"! сумма текстом",IF(COUNTIFS($A$6:A1500,A1500,$C$6:C1500,C1500,$D$6:D1500,D1500,$B$6:B1500,B1500)&gt;1,"! возможен дубль","ok")))))))))</f>
        <v/>
      </c>
    </row>
    <row r="1501" spans="1:13" ht="15" customHeight="1">
      <c r="A1501" s="30"/>
      <c r="B1501" s="31"/>
      <c r="C1501" s="32"/>
      <c r="D1501" s="33"/>
      <c r="E1501" s="32"/>
      <c r="F1501" s="32"/>
      <c r="G1501" s="32"/>
      <c r="H1501" s="32"/>
      <c r="I1501" s="31"/>
      <c r="J1501" s="34" t="str">
        <f>IF(ISNUMBER(A1501),INDEX(Настройки!$K$8:$K$19,MONTH(A1501))&amp;" "&amp;YEAR(A1501),"")</f>
        <v/>
      </c>
      <c r="K1501" s="35" t="str">
        <f>IF(C1501="","",IFERROR(INDEX(Категории!$B$5:$B$47,MATCH(C1501,Категории!$A$5:$A$47,0)),"?"))</f>
        <v/>
      </c>
      <c r="L1501" s="34" t="str">
        <f>IF(C1501="","",IFERROR(INDEX(Категории!$C$5:$C$47,MATCH(C1501,Категории!$A$5:$A$47,0)),"?"))</f>
        <v/>
      </c>
      <c r="M1501" s="34" t="str">
        <f>IF(AND(A1501="",B1501="",C1501="",D1501=""),"",IF(A1501="","! нет даты",IF(NOT(ISNUMBER(A1501)),"! дата текстом",IF(YEAR(A1501)&lt;&gt;Настройки!$B$4,"! другой год",IF(C1501="","! нет категории",IF(K1501="?","! категории нет в списке",IF(D1501="","! нет суммы",IF(NOT(ISNUMBER(D1501)),"! сумма текстом",IF(COUNTIFS($A$6:A1501,A1501,$C$6:C1501,C1501,$D$6:D1501,D1501,$B$6:B1501,B1501)&gt;1,"! возможен дубль","ok")))))))))</f>
        <v/>
      </c>
    </row>
    <row r="1502" spans="1:13" ht="15" customHeight="1">
      <c r="A1502" s="30"/>
      <c r="B1502" s="31"/>
      <c r="C1502" s="32"/>
      <c r="D1502" s="33"/>
      <c r="E1502" s="32"/>
      <c r="F1502" s="32"/>
      <c r="G1502" s="32"/>
      <c r="H1502" s="32"/>
      <c r="I1502" s="31"/>
      <c r="J1502" s="34" t="str">
        <f>IF(ISNUMBER(A1502),INDEX(Настройки!$K$8:$K$19,MONTH(A1502))&amp;" "&amp;YEAR(A1502),"")</f>
        <v/>
      </c>
      <c r="K1502" s="35" t="str">
        <f>IF(C1502="","",IFERROR(INDEX(Категории!$B$5:$B$47,MATCH(C1502,Категории!$A$5:$A$47,0)),"?"))</f>
        <v/>
      </c>
      <c r="L1502" s="34" t="str">
        <f>IF(C1502="","",IFERROR(INDEX(Категории!$C$5:$C$47,MATCH(C1502,Категории!$A$5:$A$47,0)),"?"))</f>
        <v/>
      </c>
      <c r="M1502" s="34" t="str">
        <f>IF(AND(A1502="",B1502="",C1502="",D1502=""),"",IF(A1502="","! нет даты",IF(NOT(ISNUMBER(A1502)),"! дата текстом",IF(YEAR(A1502)&lt;&gt;Настройки!$B$4,"! другой год",IF(C1502="","! нет категории",IF(K1502="?","! категории нет в списке",IF(D1502="","! нет суммы",IF(NOT(ISNUMBER(D1502)),"! сумма текстом",IF(COUNTIFS($A$6:A1502,A1502,$C$6:C1502,C1502,$D$6:D1502,D1502,$B$6:B1502,B1502)&gt;1,"! возможен дубль","ok")))))))))</f>
        <v/>
      </c>
    </row>
    <row r="1503" spans="1:13" ht="15" customHeight="1">
      <c r="A1503" s="30"/>
      <c r="B1503" s="31"/>
      <c r="C1503" s="32"/>
      <c r="D1503" s="33"/>
      <c r="E1503" s="32"/>
      <c r="F1503" s="32"/>
      <c r="G1503" s="32"/>
      <c r="H1503" s="32"/>
      <c r="I1503" s="31"/>
      <c r="J1503" s="34" t="str">
        <f>IF(ISNUMBER(A1503),INDEX(Настройки!$K$8:$K$19,MONTH(A1503))&amp;" "&amp;YEAR(A1503),"")</f>
        <v/>
      </c>
      <c r="K1503" s="35" t="str">
        <f>IF(C1503="","",IFERROR(INDEX(Категории!$B$5:$B$47,MATCH(C1503,Категории!$A$5:$A$47,0)),"?"))</f>
        <v/>
      </c>
      <c r="L1503" s="34" t="str">
        <f>IF(C1503="","",IFERROR(INDEX(Категории!$C$5:$C$47,MATCH(C1503,Категории!$A$5:$A$47,0)),"?"))</f>
        <v/>
      </c>
      <c r="M1503" s="34" t="str">
        <f>IF(AND(A1503="",B1503="",C1503="",D1503=""),"",IF(A1503="","! нет даты",IF(NOT(ISNUMBER(A1503)),"! дата текстом",IF(YEAR(A1503)&lt;&gt;Настройки!$B$4,"! другой год",IF(C1503="","! нет категории",IF(K1503="?","! категории нет в списке",IF(D1503="","! нет суммы",IF(NOT(ISNUMBER(D1503)),"! сумма текстом",IF(COUNTIFS($A$6:A1503,A1503,$C$6:C1503,C1503,$D$6:D1503,D1503,$B$6:B1503,B1503)&gt;1,"! возможен дубль","ok")))))))))</f>
        <v/>
      </c>
    </row>
    <row r="1504" spans="1:13" ht="15" customHeight="1">
      <c r="A1504" s="30"/>
      <c r="B1504" s="31"/>
      <c r="C1504" s="32"/>
      <c r="D1504" s="33"/>
      <c r="E1504" s="32"/>
      <c r="F1504" s="32"/>
      <c r="G1504" s="32"/>
      <c r="H1504" s="32"/>
      <c r="I1504" s="31"/>
      <c r="J1504" s="34" t="str">
        <f>IF(ISNUMBER(A1504),INDEX(Настройки!$K$8:$K$19,MONTH(A1504))&amp;" "&amp;YEAR(A1504),"")</f>
        <v/>
      </c>
      <c r="K1504" s="35" t="str">
        <f>IF(C1504="","",IFERROR(INDEX(Категории!$B$5:$B$47,MATCH(C1504,Категории!$A$5:$A$47,0)),"?"))</f>
        <v/>
      </c>
      <c r="L1504" s="34" t="str">
        <f>IF(C1504="","",IFERROR(INDEX(Категории!$C$5:$C$47,MATCH(C1504,Категории!$A$5:$A$47,0)),"?"))</f>
        <v/>
      </c>
      <c r="M1504" s="34" t="str">
        <f>IF(AND(A1504="",B1504="",C1504="",D1504=""),"",IF(A1504="","! нет даты",IF(NOT(ISNUMBER(A1504)),"! дата текстом",IF(YEAR(A1504)&lt;&gt;Настройки!$B$4,"! другой год",IF(C1504="","! нет категории",IF(K1504="?","! категории нет в списке",IF(D1504="","! нет суммы",IF(NOT(ISNUMBER(D1504)),"! сумма текстом",IF(COUNTIFS($A$6:A1504,A1504,$C$6:C1504,C1504,$D$6:D1504,D1504,$B$6:B1504,B1504)&gt;1,"! возможен дубль","ok")))))))))</f>
        <v/>
      </c>
    </row>
    <row r="1505" spans="1:13" ht="15" customHeight="1">
      <c r="A1505" s="30"/>
      <c r="B1505" s="31"/>
      <c r="C1505" s="32"/>
      <c r="D1505" s="33"/>
      <c r="E1505" s="32"/>
      <c r="F1505" s="32"/>
      <c r="G1505" s="32"/>
      <c r="H1505" s="32"/>
      <c r="I1505" s="31"/>
      <c r="J1505" s="34" t="str">
        <f>IF(ISNUMBER(A1505),INDEX(Настройки!$K$8:$K$19,MONTH(A1505))&amp;" "&amp;YEAR(A1505),"")</f>
        <v/>
      </c>
      <c r="K1505" s="35" t="str">
        <f>IF(C1505="","",IFERROR(INDEX(Категории!$B$5:$B$47,MATCH(C1505,Категории!$A$5:$A$47,0)),"?"))</f>
        <v/>
      </c>
      <c r="L1505" s="34" t="str">
        <f>IF(C1505="","",IFERROR(INDEX(Категории!$C$5:$C$47,MATCH(C1505,Категории!$A$5:$A$47,0)),"?"))</f>
        <v/>
      </c>
      <c r="M1505" s="34" t="str">
        <f>IF(AND(A1505="",B1505="",C1505="",D1505=""),"",IF(A1505="","! нет даты",IF(NOT(ISNUMBER(A1505)),"! дата текстом",IF(YEAR(A1505)&lt;&gt;Настройки!$B$4,"! другой год",IF(C1505="","! нет категории",IF(K1505="?","! категории нет в списке",IF(D1505="","! нет суммы",IF(NOT(ISNUMBER(D1505)),"! сумма текстом",IF(COUNTIFS($A$6:A1505,A1505,$C$6:C1505,C1505,$D$6:D1505,D1505,$B$6:B1505,B1505)&gt;1,"! возможен дубль","ok")))))))))</f>
        <v/>
      </c>
    </row>
    <row r="1506" spans="1:13" ht="15" customHeight="1">
      <c r="A1506" s="30"/>
      <c r="B1506" s="31"/>
      <c r="C1506" s="32"/>
      <c r="D1506" s="33"/>
      <c r="E1506" s="32"/>
      <c r="F1506" s="32"/>
      <c r="G1506" s="32"/>
      <c r="H1506" s="32"/>
      <c r="I1506" s="31"/>
      <c r="J1506" s="34" t="str">
        <f>IF(ISNUMBER(A1506),INDEX(Настройки!$K$8:$K$19,MONTH(A1506))&amp;" "&amp;YEAR(A1506),"")</f>
        <v/>
      </c>
      <c r="K1506" s="35" t="str">
        <f>IF(C1506="","",IFERROR(INDEX(Категории!$B$5:$B$47,MATCH(C1506,Категории!$A$5:$A$47,0)),"?"))</f>
        <v/>
      </c>
      <c r="L1506" s="34" t="str">
        <f>IF(C1506="","",IFERROR(INDEX(Категории!$C$5:$C$47,MATCH(C1506,Категории!$A$5:$A$47,0)),"?"))</f>
        <v/>
      </c>
      <c r="M1506" s="34" t="str">
        <f>IF(AND(A1506="",B1506="",C1506="",D1506=""),"",IF(A1506="","! нет даты",IF(NOT(ISNUMBER(A1506)),"! дата текстом",IF(YEAR(A1506)&lt;&gt;Настройки!$B$4,"! другой год",IF(C1506="","! нет категории",IF(K1506="?","! категории нет в списке",IF(D1506="","! нет суммы",IF(NOT(ISNUMBER(D1506)),"! сумма текстом",IF(COUNTIFS($A$6:A1506,A1506,$C$6:C1506,C1506,$D$6:D1506,D1506,$B$6:B1506,B1506)&gt;1,"! возможен дубль","ok")))))))))</f>
        <v/>
      </c>
    </row>
    <row r="1507" spans="1:13" ht="15" customHeight="1">
      <c r="A1507" s="30"/>
      <c r="B1507" s="31"/>
      <c r="C1507" s="32"/>
      <c r="D1507" s="33"/>
      <c r="E1507" s="32"/>
      <c r="F1507" s="32"/>
      <c r="G1507" s="32"/>
      <c r="H1507" s="32"/>
      <c r="I1507" s="31"/>
      <c r="J1507" s="34" t="str">
        <f>IF(ISNUMBER(A1507),INDEX(Настройки!$K$8:$K$19,MONTH(A1507))&amp;" "&amp;YEAR(A1507),"")</f>
        <v/>
      </c>
      <c r="K1507" s="35" t="str">
        <f>IF(C1507="","",IFERROR(INDEX(Категории!$B$5:$B$47,MATCH(C1507,Категории!$A$5:$A$47,0)),"?"))</f>
        <v/>
      </c>
      <c r="L1507" s="34" t="str">
        <f>IF(C1507="","",IFERROR(INDEX(Категории!$C$5:$C$47,MATCH(C1507,Категории!$A$5:$A$47,0)),"?"))</f>
        <v/>
      </c>
      <c r="M1507" s="34" t="str">
        <f>IF(AND(A1507="",B1507="",C1507="",D1507=""),"",IF(A1507="","! нет даты",IF(NOT(ISNUMBER(A1507)),"! дата текстом",IF(YEAR(A1507)&lt;&gt;Настройки!$B$4,"! другой год",IF(C1507="","! нет категории",IF(K1507="?","! категории нет в списке",IF(D1507="","! нет суммы",IF(NOT(ISNUMBER(D1507)),"! сумма текстом",IF(COUNTIFS($A$6:A1507,A1507,$C$6:C1507,C1507,$D$6:D1507,D1507,$B$6:B1507,B1507)&gt;1,"! возможен дубль","ok")))))))))</f>
        <v/>
      </c>
    </row>
    <row r="1508" spans="1:13" ht="15" customHeight="1">
      <c r="A1508" s="30"/>
      <c r="B1508" s="31"/>
      <c r="C1508" s="32"/>
      <c r="D1508" s="33"/>
      <c r="E1508" s="32"/>
      <c r="F1508" s="32"/>
      <c r="G1508" s="32"/>
      <c r="H1508" s="32"/>
      <c r="I1508" s="31"/>
      <c r="J1508" s="34" t="str">
        <f>IF(ISNUMBER(A1508),INDEX(Настройки!$K$8:$K$19,MONTH(A1508))&amp;" "&amp;YEAR(A1508),"")</f>
        <v/>
      </c>
      <c r="K1508" s="35" t="str">
        <f>IF(C1508="","",IFERROR(INDEX(Категории!$B$5:$B$47,MATCH(C1508,Категории!$A$5:$A$47,0)),"?"))</f>
        <v/>
      </c>
      <c r="L1508" s="34" t="str">
        <f>IF(C1508="","",IFERROR(INDEX(Категории!$C$5:$C$47,MATCH(C1508,Категории!$A$5:$A$47,0)),"?"))</f>
        <v/>
      </c>
      <c r="M1508" s="34" t="str">
        <f>IF(AND(A1508="",B1508="",C1508="",D1508=""),"",IF(A1508="","! нет даты",IF(NOT(ISNUMBER(A1508)),"! дата текстом",IF(YEAR(A1508)&lt;&gt;Настройки!$B$4,"! другой год",IF(C1508="","! нет категории",IF(K1508="?","! категории нет в списке",IF(D1508="","! нет суммы",IF(NOT(ISNUMBER(D1508)),"! сумма текстом",IF(COUNTIFS($A$6:A1508,A1508,$C$6:C1508,C1508,$D$6:D1508,D1508,$B$6:B1508,B1508)&gt;1,"! возможен дубль","ok")))))))))</f>
        <v/>
      </c>
    </row>
    <row r="1509" spans="1:13" ht="15" customHeight="1">
      <c r="A1509" s="30"/>
      <c r="B1509" s="31"/>
      <c r="C1509" s="32"/>
      <c r="D1509" s="33"/>
      <c r="E1509" s="32"/>
      <c r="F1509" s="32"/>
      <c r="G1509" s="32"/>
      <c r="H1509" s="32"/>
      <c r="I1509" s="31"/>
      <c r="J1509" s="34" t="str">
        <f>IF(ISNUMBER(A1509),INDEX(Настройки!$K$8:$K$19,MONTH(A1509))&amp;" "&amp;YEAR(A1509),"")</f>
        <v/>
      </c>
      <c r="K1509" s="35" t="str">
        <f>IF(C1509="","",IFERROR(INDEX(Категории!$B$5:$B$47,MATCH(C1509,Категории!$A$5:$A$47,0)),"?"))</f>
        <v/>
      </c>
      <c r="L1509" s="34" t="str">
        <f>IF(C1509="","",IFERROR(INDEX(Категории!$C$5:$C$47,MATCH(C1509,Категории!$A$5:$A$47,0)),"?"))</f>
        <v/>
      </c>
      <c r="M1509" s="34" t="str">
        <f>IF(AND(A1509="",B1509="",C1509="",D1509=""),"",IF(A1509="","! нет даты",IF(NOT(ISNUMBER(A1509)),"! дата текстом",IF(YEAR(A1509)&lt;&gt;Настройки!$B$4,"! другой год",IF(C1509="","! нет категории",IF(K1509="?","! категории нет в списке",IF(D1509="","! нет суммы",IF(NOT(ISNUMBER(D1509)),"! сумма текстом",IF(COUNTIFS($A$6:A1509,A1509,$C$6:C1509,C1509,$D$6:D1509,D1509,$B$6:B1509,B1509)&gt;1,"! возможен дубль","ok")))))))))</f>
        <v/>
      </c>
    </row>
    <row r="1510" spans="1:13" ht="15" customHeight="1">
      <c r="A1510" s="30"/>
      <c r="B1510" s="31"/>
      <c r="C1510" s="32"/>
      <c r="D1510" s="33"/>
      <c r="E1510" s="32"/>
      <c r="F1510" s="32"/>
      <c r="G1510" s="32"/>
      <c r="H1510" s="32"/>
      <c r="I1510" s="31"/>
      <c r="J1510" s="34" t="str">
        <f>IF(ISNUMBER(A1510),INDEX(Настройки!$K$8:$K$19,MONTH(A1510))&amp;" "&amp;YEAR(A1510),"")</f>
        <v/>
      </c>
      <c r="K1510" s="35" t="str">
        <f>IF(C1510="","",IFERROR(INDEX(Категории!$B$5:$B$47,MATCH(C1510,Категории!$A$5:$A$47,0)),"?"))</f>
        <v/>
      </c>
      <c r="L1510" s="34" t="str">
        <f>IF(C1510="","",IFERROR(INDEX(Категории!$C$5:$C$47,MATCH(C1510,Категории!$A$5:$A$47,0)),"?"))</f>
        <v/>
      </c>
      <c r="M1510" s="34" t="str">
        <f>IF(AND(A1510="",B1510="",C1510="",D1510=""),"",IF(A1510="","! нет даты",IF(NOT(ISNUMBER(A1510)),"! дата текстом",IF(YEAR(A1510)&lt;&gt;Настройки!$B$4,"! другой год",IF(C1510="","! нет категории",IF(K1510="?","! категории нет в списке",IF(D1510="","! нет суммы",IF(NOT(ISNUMBER(D1510)),"! сумма текстом",IF(COUNTIFS($A$6:A1510,A1510,$C$6:C1510,C1510,$D$6:D1510,D1510,$B$6:B1510,B1510)&gt;1,"! возможен дубль","ok")))))))))</f>
        <v/>
      </c>
    </row>
    <row r="1511" spans="1:13" ht="15" customHeight="1">
      <c r="A1511" s="30"/>
      <c r="B1511" s="31"/>
      <c r="C1511" s="32"/>
      <c r="D1511" s="33"/>
      <c r="E1511" s="32"/>
      <c r="F1511" s="32"/>
      <c r="G1511" s="32"/>
      <c r="H1511" s="32"/>
      <c r="I1511" s="31"/>
      <c r="J1511" s="34" t="str">
        <f>IF(ISNUMBER(A1511),INDEX(Настройки!$K$8:$K$19,MONTH(A1511))&amp;" "&amp;YEAR(A1511),"")</f>
        <v/>
      </c>
      <c r="K1511" s="35" t="str">
        <f>IF(C1511="","",IFERROR(INDEX(Категории!$B$5:$B$47,MATCH(C1511,Категории!$A$5:$A$47,0)),"?"))</f>
        <v/>
      </c>
      <c r="L1511" s="34" t="str">
        <f>IF(C1511="","",IFERROR(INDEX(Категории!$C$5:$C$47,MATCH(C1511,Категории!$A$5:$A$47,0)),"?"))</f>
        <v/>
      </c>
      <c r="M1511" s="34" t="str">
        <f>IF(AND(A1511="",B1511="",C1511="",D1511=""),"",IF(A1511="","! нет даты",IF(NOT(ISNUMBER(A1511)),"! дата текстом",IF(YEAR(A1511)&lt;&gt;Настройки!$B$4,"! другой год",IF(C1511="","! нет категории",IF(K1511="?","! категории нет в списке",IF(D1511="","! нет суммы",IF(NOT(ISNUMBER(D1511)),"! сумма текстом",IF(COUNTIFS($A$6:A1511,A1511,$C$6:C1511,C1511,$D$6:D1511,D1511,$B$6:B1511,B1511)&gt;1,"! возможен дубль","ok")))))))))</f>
        <v/>
      </c>
    </row>
    <row r="1512" spans="1:13" ht="15" customHeight="1">
      <c r="A1512" s="30"/>
      <c r="B1512" s="31"/>
      <c r="C1512" s="32"/>
      <c r="D1512" s="33"/>
      <c r="E1512" s="32"/>
      <c r="F1512" s="32"/>
      <c r="G1512" s="32"/>
      <c r="H1512" s="32"/>
      <c r="I1512" s="31"/>
      <c r="J1512" s="34" t="str">
        <f>IF(ISNUMBER(A1512),INDEX(Настройки!$K$8:$K$19,MONTH(A1512))&amp;" "&amp;YEAR(A1512),"")</f>
        <v/>
      </c>
      <c r="K1512" s="35" t="str">
        <f>IF(C1512="","",IFERROR(INDEX(Категории!$B$5:$B$47,MATCH(C1512,Категории!$A$5:$A$47,0)),"?"))</f>
        <v/>
      </c>
      <c r="L1512" s="34" t="str">
        <f>IF(C1512="","",IFERROR(INDEX(Категории!$C$5:$C$47,MATCH(C1512,Категории!$A$5:$A$47,0)),"?"))</f>
        <v/>
      </c>
      <c r="M1512" s="34" t="str">
        <f>IF(AND(A1512="",B1512="",C1512="",D1512=""),"",IF(A1512="","! нет даты",IF(NOT(ISNUMBER(A1512)),"! дата текстом",IF(YEAR(A1512)&lt;&gt;Настройки!$B$4,"! другой год",IF(C1512="","! нет категории",IF(K1512="?","! категории нет в списке",IF(D1512="","! нет суммы",IF(NOT(ISNUMBER(D1512)),"! сумма текстом",IF(COUNTIFS($A$6:A1512,A1512,$C$6:C1512,C1512,$D$6:D1512,D1512,$B$6:B1512,B1512)&gt;1,"! возможен дубль","ok")))))))))</f>
        <v/>
      </c>
    </row>
    <row r="1513" spans="1:13" ht="15" customHeight="1">
      <c r="A1513" s="30"/>
      <c r="B1513" s="31"/>
      <c r="C1513" s="32"/>
      <c r="D1513" s="33"/>
      <c r="E1513" s="32"/>
      <c r="F1513" s="32"/>
      <c r="G1513" s="32"/>
      <c r="H1513" s="32"/>
      <c r="I1513" s="31"/>
      <c r="J1513" s="34" t="str">
        <f>IF(ISNUMBER(A1513),INDEX(Настройки!$K$8:$K$19,MONTH(A1513))&amp;" "&amp;YEAR(A1513),"")</f>
        <v/>
      </c>
      <c r="K1513" s="35" t="str">
        <f>IF(C1513="","",IFERROR(INDEX(Категории!$B$5:$B$47,MATCH(C1513,Категории!$A$5:$A$47,0)),"?"))</f>
        <v/>
      </c>
      <c r="L1513" s="34" t="str">
        <f>IF(C1513="","",IFERROR(INDEX(Категории!$C$5:$C$47,MATCH(C1513,Категории!$A$5:$A$47,0)),"?"))</f>
        <v/>
      </c>
      <c r="M1513" s="34" t="str">
        <f>IF(AND(A1513="",B1513="",C1513="",D1513=""),"",IF(A1513="","! нет даты",IF(NOT(ISNUMBER(A1513)),"! дата текстом",IF(YEAR(A1513)&lt;&gt;Настройки!$B$4,"! другой год",IF(C1513="","! нет категории",IF(K1513="?","! категории нет в списке",IF(D1513="","! нет суммы",IF(NOT(ISNUMBER(D1513)),"! сумма текстом",IF(COUNTIFS($A$6:A1513,A1513,$C$6:C1513,C1513,$D$6:D1513,D1513,$B$6:B1513,B1513)&gt;1,"! возможен дубль","ok")))))))))</f>
        <v/>
      </c>
    </row>
    <row r="1514" spans="1:13" ht="15" customHeight="1">
      <c r="A1514" s="30"/>
      <c r="B1514" s="31"/>
      <c r="C1514" s="32"/>
      <c r="D1514" s="33"/>
      <c r="E1514" s="32"/>
      <c r="F1514" s="32"/>
      <c r="G1514" s="32"/>
      <c r="H1514" s="32"/>
      <c r="I1514" s="31"/>
      <c r="J1514" s="34" t="str">
        <f>IF(ISNUMBER(A1514),INDEX(Настройки!$K$8:$K$19,MONTH(A1514))&amp;" "&amp;YEAR(A1514),"")</f>
        <v/>
      </c>
      <c r="K1514" s="35" t="str">
        <f>IF(C1514="","",IFERROR(INDEX(Категории!$B$5:$B$47,MATCH(C1514,Категории!$A$5:$A$47,0)),"?"))</f>
        <v/>
      </c>
      <c r="L1514" s="34" t="str">
        <f>IF(C1514="","",IFERROR(INDEX(Категории!$C$5:$C$47,MATCH(C1514,Категории!$A$5:$A$47,0)),"?"))</f>
        <v/>
      </c>
      <c r="M1514" s="34" t="str">
        <f>IF(AND(A1514="",B1514="",C1514="",D1514=""),"",IF(A1514="","! нет даты",IF(NOT(ISNUMBER(A1514)),"! дата текстом",IF(YEAR(A1514)&lt;&gt;Настройки!$B$4,"! другой год",IF(C1514="","! нет категории",IF(K1514="?","! категории нет в списке",IF(D1514="","! нет суммы",IF(NOT(ISNUMBER(D1514)),"! сумма текстом",IF(COUNTIFS($A$6:A1514,A1514,$C$6:C1514,C1514,$D$6:D1514,D1514,$B$6:B1514,B1514)&gt;1,"! возможен дубль","ok")))))))))</f>
        <v/>
      </c>
    </row>
    <row r="1515" spans="1:13" ht="15" customHeight="1">
      <c r="A1515" s="30"/>
      <c r="B1515" s="31"/>
      <c r="C1515" s="32"/>
      <c r="D1515" s="33"/>
      <c r="E1515" s="32"/>
      <c r="F1515" s="32"/>
      <c r="G1515" s="32"/>
      <c r="H1515" s="32"/>
      <c r="I1515" s="31"/>
      <c r="J1515" s="34" t="str">
        <f>IF(ISNUMBER(A1515),INDEX(Настройки!$K$8:$K$19,MONTH(A1515))&amp;" "&amp;YEAR(A1515),"")</f>
        <v/>
      </c>
      <c r="K1515" s="35" t="str">
        <f>IF(C1515="","",IFERROR(INDEX(Категории!$B$5:$B$47,MATCH(C1515,Категории!$A$5:$A$47,0)),"?"))</f>
        <v/>
      </c>
      <c r="L1515" s="34" t="str">
        <f>IF(C1515="","",IFERROR(INDEX(Категории!$C$5:$C$47,MATCH(C1515,Категории!$A$5:$A$47,0)),"?"))</f>
        <v/>
      </c>
      <c r="M1515" s="34" t="str">
        <f>IF(AND(A1515="",B1515="",C1515="",D1515=""),"",IF(A1515="","! нет даты",IF(NOT(ISNUMBER(A1515)),"! дата текстом",IF(YEAR(A1515)&lt;&gt;Настройки!$B$4,"! другой год",IF(C1515="","! нет категории",IF(K1515="?","! категории нет в списке",IF(D1515="","! нет суммы",IF(NOT(ISNUMBER(D1515)),"! сумма текстом",IF(COUNTIFS($A$6:A1515,A1515,$C$6:C1515,C1515,$D$6:D1515,D1515,$B$6:B1515,B1515)&gt;1,"! возможен дубль","ok")))))))))</f>
        <v/>
      </c>
    </row>
    <row r="1516" spans="1:13" ht="15" customHeight="1">
      <c r="A1516" s="30"/>
      <c r="B1516" s="31"/>
      <c r="C1516" s="32"/>
      <c r="D1516" s="33"/>
      <c r="E1516" s="32"/>
      <c r="F1516" s="32"/>
      <c r="G1516" s="32"/>
      <c r="H1516" s="32"/>
      <c r="I1516" s="31"/>
      <c r="J1516" s="34" t="str">
        <f>IF(ISNUMBER(A1516),INDEX(Настройки!$K$8:$K$19,MONTH(A1516))&amp;" "&amp;YEAR(A1516),"")</f>
        <v/>
      </c>
      <c r="K1516" s="35" t="str">
        <f>IF(C1516="","",IFERROR(INDEX(Категории!$B$5:$B$47,MATCH(C1516,Категории!$A$5:$A$47,0)),"?"))</f>
        <v/>
      </c>
      <c r="L1516" s="34" t="str">
        <f>IF(C1516="","",IFERROR(INDEX(Категории!$C$5:$C$47,MATCH(C1516,Категории!$A$5:$A$47,0)),"?"))</f>
        <v/>
      </c>
      <c r="M1516" s="34" t="str">
        <f>IF(AND(A1516="",B1516="",C1516="",D1516=""),"",IF(A1516="","! нет даты",IF(NOT(ISNUMBER(A1516)),"! дата текстом",IF(YEAR(A1516)&lt;&gt;Настройки!$B$4,"! другой год",IF(C1516="","! нет категории",IF(K1516="?","! категории нет в списке",IF(D1516="","! нет суммы",IF(NOT(ISNUMBER(D1516)),"! сумма текстом",IF(COUNTIFS($A$6:A1516,A1516,$C$6:C1516,C1516,$D$6:D1516,D1516,$B$6:B1516,B1516)&gt;1,"! возможен дубль","ok")))))))))</f>
        <v/>
      </c>
    </row>
    <row r="1517" spans="1:13" ht="15" customHeight="1">
      <c r="A1517" s="30"/>
      <c r="B1517" s="31"/>
      <c r="C1517" s="32"/>
      <c r="D1517" s="33"/>
      <c r="E1517" s="32"/>
      <c r="F1517" s="32"/>
      <c r="G1517" s="32"/>
      <c r="H1517" s="32"/>
      <c r="I1517" s="31"/>
      <c r="J1517" s="34" t="str">
        <f>IF(ISNUMBER(A1517),INDEX(Настройки!$K$8:$K$19,MONTH(A1517))&amp;" "&amp;YEAR(A1517),"")</f>
        <v/>
      </c>
      <c r="K1517" s="35" t="str">
        <f>IF(C1517="","",IFERROR(INDEX(Категории!$B$5:$B$47,MATCH(C1517,Категории!$A$5:$A$47,0)),"?"))</f>
        <v/>
      </c>
      <c r="L1517" s="34" t="str">
        <f>IF(C1517="","",IFERROR(INDEX(Категории!$C$5:$C$47,MATCH(C1517,Категории!$A$5:$A$47,0)),"?"))</f>
        <v/>
      </c>
      <c r="M1517" s="34" t="str">
        <f>IF(AND(A1517="",B1517="",C1517="",D1517=""),"",IF(A1517="","! нет даты",IF(NOT(ISNUMBER(A1517)),"! дата текстом",IF(YEAR(A1517)&lt;&gt;Настройки!$B$4,"! другой год",IF(C1517="","! нет категории",IF(K1517="?","! категории нет в списке",IF(D1517="","! нет суммы",IF(NOT(ISNUMBER(D1517)),"! сумма текстом",IF(COUNTIFS($A$6:A1517,A1517,$C$6:C1517,C1517,$D$6:D1517,D1517,$B$6:B1517,B1517)&gt;1,"! возможен дубль","ok")))))))))</f>
        <v/>
      </c>
    </row>
    <row r="1518" spans="1:13" ht="15" customHeight="1">
      <c r="A1518" s="30"/>
      <c r="B1518" s="31"/>
      <c r="C1518" s="32"/>
      <c r="D1518" s="33"/>
      <c r="E1518" s="32"/>
      <c r="F1518" s="32"/>
      <c r="G1518" s="32"/>
      <c r="H1518" s="32"/>
      <c r="I1518" s="31"/>
      <c r="J1518" s="34" t="str">
        <f>IF(ISNUMBER(A1518),INDEX(Настройки!$K$8:$K$19,MONTH(A1518))&amp;" "&amp;YEAR(A1518),"")</f>
        <v/>
      </c>
      <c r="K1518" s="35" t="str">
        <f>IF(C1518="","",IFERROR(INDEX(Категории!$B$5:$B$47,MATCH(C1518,Категории!$A$5:$A$47,0)),"?"))</f>
        <v/>
      </c>
      <c r="L1518" s="34" t="str">
        <f>IF(C1518="","",IFERROR(INDEX(Категории!$C$5:$C$47,MATCH(C1518,Категории!$A$5:$A$47,0)),"?"))</f>
        <v/>
      </c>
      <c r="M1518" s="34" t="str">
        <f>IF(AND(A1518="",B1518="",C1518="",D1518=""),"",IF(A1518="","! нет даты",IF(NOT(ISNUMBER(A1518)),"! дата текстом",IF(YEAR(A1518)&lt;&gt;Настройки!$B$4,"! другой год",IF(C1518="","! нет категории",IF(K1518="?","! категории нет в списке",IF(D1518="","! нет суммы",IF(NOT(ISNUMBER(D1518)),"! сумма текстом",IF(COUNTIFS($A$6:A1518,A1518,$C$6:C1518,C1518,$D$6:D1518,D1518,$B$6:B1518,B1518)&gt;1,"! возможен дубль","ok")))))))))</f>
        <v/>
      </c>
    </row>
    <row r="1519" spans="1:13" ht="15" customHeight="1">
      <c r="A1519" s="30"/>
      <c r="B1519" s="31"/>
      <c r="C1519" s="32"/>
      <c r="D1519" s="33"/>
      <c r="E1519" s="32"/>
      <c r="F1519" s="32"/>
      <c r="G1519" s="32"/>
      <c r="H1519" s="32"/>
      <c r="I1519" s="31"/>
      <c r="J1519" s="34" t="str">
        <f>IF(ISNUMBER(A1519),INDEX(Настройки!$K$8:$K$19,MONTH(A1519))&amp;" "&amp;YEAR(A1519),"")</f>
        <v/>
      </c>
      <c r="K1519" s="35" t="str">
        <f>IF(C1519="","",IFERROR(INDEX(Категории!$B$5:$B$47,MATCH(C1519,Категории!$A$5:$A$47,0)),"?"))</f>
        <v/>
      </c>
      <c r="L1519" s="34" t="str">
        <f>IF(C1519="","",IFERROR(INDEX(Категории!$C$5:$C$47,MATCH(C1519,Категории!$A$5:$A$47,0)),"?"))</f>
        <v/>
      </c>
      <c r="M1519" s="34" t="str">
        <f>IF(AND(A1519="",B1519="",C1519="",D1519=""),"",IF(A1519="","! нет даты",IF(NOT(ISNUMBER(A1519)),"! дата текстом",IF(YEAR(A1519)&lt;&gt;Настройки!$B$4,"! другой год",IF(C1519="","! нет категории",IF(K1519="?","! категории нет в списке",IF(D1519="","! нет суммы",IF(NOT(ISNUMBER(D1519)),"! сумма текстом",IF(COUNTIFS($A$6:A1519,A1519,$C$6:C1519,C1519,$D$6:D1519,D1519,$B$6:B1519,B1519)&gt;1,"! возможен дубль","ok")))))))))</f>
        <v/>
      </c>
    </row>
    <row r="1520" spans="1:13" ht="15" customHeight="1">
      <c r="A1520" s="30"/>
      <c r="B1520" s="31"/>
      <c r="C1520" s="32"/>
      <c r="D1520" s="33"/>
      <c r="E1520" s="32"/>
      <c r="F1520" s="32"/>
      <c r="G1520" s="32"/>
      <c r="H1520" s="32"/>
      <c r="I1520" s="31"/>
      <c r="J1520" s="34" t="str">
        <f>IF(ISNUMBER(A1520),INDEX(Настройки!$K$8:$K$19,MONTH(A1520))&amp;" "&amp;YEAR(A1520),"")</f>
        <v/>
      </c>
      <c r="K1520" s="35" t="str">
        <f>IF(C1520="","",IFERROR(INDEX(Категории!$B$5:$B$47,MATCH(C1520,Категории!$A$5:$A$47,0)),"?"))</f>
        <v/>
      </c>
      <c r="L1520" s="34" t="str">
        <f>IF(C1520="","",IFERROR(INDEX(Категории!$C$5:$C$47,MATCH(C1520,Категории!$A$5:$A$47,0)),"?"))</f>
        <v/>
      </c>
      <c r="M1520" s="34" t="str">
        <f>IF(AND(A1520="",B1520="",C1520="",D1520=""),"",IF(A1520="","! нет даты",IF(NOT(ISNUMBER(A1520)),"! дата текстом",IF(YEAR(A1520)&lt;&gt;Настройки!$B$4,"! другой год",IF(C1520="","! нет категории",IF(K1520="?","! категории нет в списке",IF(D1520="","! нет суммы",IF(NOT(ISNUMBER(D1520)),"! сумма текстом",IF(COUNTIFS($A$6:A1520,A1520,$C$6:C1520,C1520,$D$6:D1520,D1520,$B$6:B1520,B1520)&gt;1,"! возможен дубль","ok")))))))))</f>
        <v/>
      </c>
    </row>
    <row r="1521" spans="1:13" ht="15" customHeight="1">
      <c r="A1521" s="30"/>
      <c r="B1521" s="31"/>
      <c r="C1521" s="32"/>
      <c r="D1521" s="33"/>
      <c r="E1521" s="32"/>
      <c r="F1521" s="32"/>
      <c r="G1521" s="32"/>
      <c r="H1521" s="32"/>
      <c r="I1521" s="31"/>
      <c r="J1521" s="34" t="str">
        <f>IF(ISNUMBER(A1521),INDEX(Настройки!$K$8:$K$19,MONTH(A1521))&amp;" "&amp;YEAR(A1521),"")</f>
        <v/>
      </c>
      <c r="K1521" s="35" t="str">
        <f>IF(C1521="","",IFERROR(INDEX(Категории!$B$5:$B$47,MATCH(C1521,Категории!$A$5:$A$47,0)),"?"))</f>
        <v/>
      </c>
      <c r="L1521" s="34" t="str">
        <f>IF(C1521="","",IFERROR(INDEX(Категории!$C$5:$C$47,MATCH(C1521,Категории!$A$5:$A$47,0)),"?"))</f>
        <v/>
      </c>
      <c r="M1521" s="34" t="str">
        <f>IF(AND(A1521="",B1521="",C1521="",D1521=""),"",IF(A1521="","! нет даты",IF(NOT(ISNUMBER(A1521)),"! дата текстом",IF(YEAR(A1521)&lt;&gt;Настройки!$B$4,"! другой год",IF(C1521="","! нет категории",IF(K1521="?","! категории нет в списке",IF(D1521="","! нет суммы",IF(NOT(ISNUMBER(D1521)),"! сумма текстом",IF(COUNTIFS($A$6:A1521,A1521,$C$6:C1521,C1521,$D$6:D1521,D1521,$B$6:B1521,B1521)&gt;1,"! возможен дубль","ok")))))))))</f>
        <v/>
      </c>
    </row>
    <row r="1522" spans="1:13" ht="15" customHeight="1">
      <c r="A1522" s="30"/>
      <c r="B1522" s="31"/>
      <c r="C1522" s="32"/>
      <c r="D1522" s="33"/>
      <c r="E1522" s="32"/>
      <c r="F1522" s="32"/>
      <c r="G1522" s="32"/>
      <c r="H1522" s="32"/>
      <c r="I1522" s="31"/>
      <c r="J1522" s="34" t="str">
        <f>IF(ISNUMBER(A1522),INDEX(Настройки!$K$8:$K$19,MONTH(A1522))&amp;" "&amp;YEAR(A1522),"")</f>
        <v/>
      </c>
      <c r="K1522" s="35" t="str">
        <f>IF(C1522="","",IFERROR(INDEX(Категории!$B$5:$B$47,MATCH(C1522,Категории!$A$5:$A$47,0)),"?"))</f>
        <v/>
      </c>
      <c r="L1522" s="34" t="str">
        <f>IF(C1522="","",IFERROR(INDEX(Категории!$C$5:$C$47,MATCH(C1522,Категории!$A$5:$A$47,0)),"?"))</f>
        <v/>
      </c>
      <c r="M1522" s="34" t="str">
        <f>IF(AND(A1522="",B1522="",C1522="",D1522=""),"",IF(A1522="","! нет даты",IF(NOT(ISNUMBER(A1522)),"! дата текстом",IF(YEAR(A1522)&lt;&gt;Настройки!$B$4,"! другой год",IF(C1522="","! нет категории",IF(K1522="?","! категории нет в списке",IF(D1522="","! нет суммы",IF(NOT(ISNUMBER(D1522)),"! сумма текстом",IF(COUNTIFS($A$6:A1522,A1522,$C$6:C1522,C1522,$D$6:D1522,D1522,$B$6:B1522,B1522)&gt;1,"! возможен дубль","ok")))))))))</f>
        <v/>
      </c>
    </row>
    <row r="1523" spans="1:13" ht="15" customHeight="1">
      <c r="A1523" s="30"/>
      <c r="B1523" s="31"/>
      <c r="C1523" s="32"/>
      <c r="D1523" s="33"/>
      <c r="E1523" s="32"/>
      <c r="F1523" s="32"/>
      <c r="G1523" s="32"/>
      <c r="H1523" s="32"/>
      <c r="I1523" s="31"/>
      <c r="J1523" s="34" t="str">
        <f>IF(ISNUMBER(A1523),INDEX(Настройки!$K$8:$K$19,MONTH(A1523))&amp;" "&amp;YEAR(A1523),"")</f>
        <v/>
      </c>
      <c r="K1523" s="35" t="str">
        <f>IF(C1523="","",IFERROR(INDEX(Категории!$B$5:$B$47,MATCH(C1523,Категории!$A$5:$A$47,0)),"?"))</f>
        <v/>
      </c>
      <c r="L1523" s="34" t="str">
        <f>IF(C1523="","",IFERROR(INDEX(Категории!$C$5:$C$47,MATCH(C1523,Категории!$A$5:$A$47,0)),"?"))</f>
        <v/>
      </c>
      <c r="M1523" s="34" t="str">
        <f>IF(AND(A1523="",B1523="",C1523="",D1523=""),"",IF(A1523="","! нет даты",IF(NOT(ISNUMBER(A1523)),"! дата текстом",IF(YEAR(A1523)&lt;&gt;Настройки!$B$4,"! другой год",IF(C1523="","! нет категории",IF(K1523="?","! категории нет в списке",IF(D1523="","! нет суммы",IF(NOT(ISNUMBER(D1523)),"! сумма текстом",IF(COUNTIFS($A$6:A1523,A1523,$C$6:C1523,C1523,$D$6:D1523,D1523,$B$6:B1523,B1523)&gt;1,"! возможен дубль","ok")))))))))</f>
        <v/>
      </c>
    </row>
    <row r="1524" spans="1:13" ht="15" customHeight="1">
      <c r="A1524" s="30"/>
      <c r="B1524" s="31"/>
      <c r="C1524" s="32"/>
      <c r="D1524" s="33"/>
      <c r="E1524" s="32"/>
      <c r="F1524" s="32"/>
      <c r="G1524" s="32"/>
      <c r="H1524" s="32"/>
      <c r="I1524" s="31"/>
      <c r="J1524" s="34" t="str">
        <f>IF(ISNUMBER(A1524),INDEX(Настройки!$K$8:$K$19,MONTH(A1524))&amp;" "&amp;YEAR(A1524),"")</f>
        <v/>
      </c>
      <c r="K1524" s="35" t="str">
        <f>IF(C1524="","",IFERROR(INDEX(Категории!$B$5:$B$47,MATCH(C1524,Категории!$A$5:$A$47,0)),"?"))</f>
        <v/>
      </c>
      <c r="L1524" s="34" t="str">
        <f>IF(C1524="","",IFERROR(INDEX(Категории!$C$5:$C$47,MATCH(C1524,Категории!$A$5:$A$47,0)),"?"))</f>
        <v/>
      </c>
      <c r="M1524" s="34" t="str">
        <f>IF(AND(A1524="",B1524="",C1524="",D1524=""),"",IF(A1524="","! нет даты",IF(NOT(ISNUMBER(A1524)),"! дата текстом",IF(YEAR(A1524)&lt;&gt;Настройки!$B$4,"! другой год",IF(C1524="","! нет категории",IF(K1524="?","! категории нет в списке",IF(D1524="","! нет суммы",IF(NOT(ISNUMBER(D1524)),"! сумма текстом",IF(COUNTIFS($A$6:A1524,A1524,$C$6:C1524,C1524,$D$6:D1524,D1524,$B$6:B1524,B1524)&gt;1,"! возможен дубль","ok")))))))))</f>
        <v/>
      </c>
    </row>
    <row r="1525" spans="1:13" ht="15" customHeight="1">
      <c r="A1525" s="30"/>
      <c r="B1525" s="31"/>
      <c r="C1525" s="32"/>
      <c r="D1525" s="33"/>
      <c r="E1525" s="32"/>
      <c r="F1525" s="32"/>
      <c r="G1525" s="32"/>
      <c r="H1525" s="32"/>
      <c r="I1525" s="31"/>
      <c r="J1525" s="34" t="str">
        <f>IF(ISNUMBER(A1525),INDEX(Настройки!$K$8:$K$19,MONTH(A1525))&amp;" "&amp;YEAR(A1525),"")</f>
        <v/>
      </c>
      <c r="K1525" s="35" t="str">
        <f>IF(C1525="","",IFERROR(INDEX(Категории!$B$5:$B$47,MATCH(C1525,Категории!$A$5:$A$47,0)),"?"))</f>
        <v/>
      </c>
      <c r="L1525" s="34" t="str">
        <f>IF(C1525="","",IFERROR(INDEX(Категории!$C$5:$C$47,MATCH(C1525,Категории!$A$5:$A$47,0)),"?"))</f>
        <v/>
      </c>
      <c r="M1525" s="34" t="str">
        <f>IF(AND(A1525="",B1525="",C1525="",D1525=""),"",IF(A1525="","! нет даты",IF(NOT(ISNUMBER(A1525)),"! дата текстом",IF(YEAR(A1525)&lt;&gt;Настройки!$B$4,"! другой год",IF(C1525="","! нет категории",IF(K1525="?","! категории нет в списке",IF(D1525="","! нет суммы",IF(NOT(ISNUMBER(D1525)),"! сумма текстом",IF(COUNTIFS($A$6:A1525,A1525,$C$6:C1525,C1525,$D$6:D1525,D1525,$B$6:B1525,B1525)&gt;1,"! возможен дубль","ok")))))))))</f>
        <v/>
      </c>
    </row>
    <row r="1526" spans="1:13" ht="15" customHeight="1">
      <c r="A1526" s="30"/>
      <c r="B1526" s="31"/>
      <c r="C1526" s="32"/>
      <c r="D1526" s="33"/>
      <c r="E1526" s="32"/>
      <c r="F1526" s="32"/>
      <c r="G1526" s="32"/>
      <c r="H1526" s="32"/>
      <c r="I1526" s="31"/>
      <c r="J1526" s="34" t="str">
        <f>IF(ISNUMBER(A1526),INDEX(Настройки!$K$8:$K$19,MONTH(A1526))&amp;" "&amp;YEAR(A1526),"")</f>
        <v/>
      </c>
      <c r="K1526" s="35" t="str">
        <f>IF(C1526="","",IFERROR(INDEX(Категории!$B$5:$B$47,MATCH(C1526,Категории!$A$5:$A$47,0)),"?"))</f>
        <v/>
      </c>
      <c r="L1526" s="34" t="str">
        <f>IF(C1526="","",IFERROR(INDEX(Категории!$C$5:$C$47,MATCH(C1526,Категории!$A$5:$A$47,0)),"?"))</f>
        <v/>
      </c>
      <c r="M1526" s="34" t="str">
        <f>IF(AND(A1526="",B1526="",C1526="",D1526=""),"",IF(A1526="","! нет даты",IF(NOT(ISNUMBER(A1526)),"! дата текстом",IF(YEAR(A1526)&lt;&gt;Настройки!$B$4,"! другой год",IF(C1526="","! нет категории",IF(K1526="?","! категории нет в списке",IF(D1526="","! нет суммы",IF(NOT(ISNUMBER(D1526)),"! сумма текстом",IF(COUNTIFS($A$6:A1526,A1526,$C$6:C1526,C1526,$D$6:D1526,D1526,$B$6:B1526,B1526)&gt;1,"! возможен дубль","ok")))))))))</f>
        <v/>
      </c>
    </row>
    <row r="1527" spans="1:13" ht="15" customHeight="1">
      <c r="A1527" s="30"/>
      <c r="B1527" s="31"/>
      <c r="C1527" s="32"/>
      <c r="D1527" s="33"/>
      <c r="E1527" s="32"/>
      <c r="F1527" s="32"/>
      <c r="G1527" s="32"/>
      <c r="H1527" s="32"/>
      <c r="I1527" s="31"/>
      <c r="J1527" s="34" t="str">
        <f>IF(ISNUMBER(A1527),INDEX(Настройки!$K$8:$K$19,MONTH(A1527))&amp;" "&amp;YEAR(A1527),"")</f>
        <v/>
      </c>
      <c r="K1527" s="35" t="str">
        <f>IF(C1527="","",IFERROR(INDEX(Категории!$B$5:$B$47,MATCH(C1527,Категории!$A$5:$A$47,0)),"?"))</f>
        <v/>
      </c>
      <c r="L1527" s="34" t="str">
        <f>IF(C1527="","",IFERROR(INDEX(Категории!$C$5:$C$47,MATCH(C1527,Категории!$A$5:$A$47,0)),"?"))</f>
        <v/>
      </c>
      <c r="M1527" s="34" t="str">
        <f>IF(AND(A1527="",B1527="",C1527="",D1527=""),"",IF(A1527="","! нет даты",IF(NOT(ISNUMBER(A1527)),"! дата текстом",IF(YEAR(A1527)&lt;&gt;Настройки!$B$4,"! другой год",IF(C1527="","! нет категории",IF(K1527="?","! категории нет в списке",IF(D1527="","! нет суммы",IF(NOT(ISNUMBER(D1527)),"! сумма текстом",IF(COUNTIFS($A$6:A1527,A1527,$C$6:C1527,C1527,$D$6:D1527,D1527,$B$6:B1527,B1527)&gt;1,"! возможен дубль","ok")))))))))</f>
        <v/>
      </c>
    </row>
    <row r="1528" spans="1:13" ht="15" customHeight="1">
      <c r="A1528" s="30"/>
      <c r="B1528" s="31"/>
      <c r="C1528" s="32"/>
      <c r="D1528" s="33"/>
      <c r="E1528" s="32"/>
      <c r="F1528" s="32"/>
      <c r="G1528" s="32"/>
      <c r="H1528" s="32"/>
      <c r="I1528" s="31"/>
      <c r="J1528" s="34" t="str">
        <f>IF(ISNUMBER(A1528),INDEX(Настройки!$K$8:$K$19,MONTH(A1528))&amp;" "&amp;YEAR(A1528),"")</f>
        <v/>
      </c>
      <c r="K1528" s="35" t="str">
        <f>IF(C1528="","",IFERROR(INDEX(Категории!$B$5:$B$47,MATCH(C1528,Категории!$A$5:$A$47,0)),"?"))</f>
        <v/>
      </c>
      <c r="L1528" s="34" t="str">
        <f>IF(C1528="","",IFERROR(INDEX(Категории!$C$5:$C$47,MATCH(C1528,Категории!$A$5:$A$47,0)),"?"))</f>
        <v/>
      </c>
      <c r="M1528" s="34" t="str">
        <f>IF(AND(A1528="",B1528="",C1528="",D1528=""),"",IF(A1528="","! нет даты",IF(NOT(ISNUMBER(A1528)),"! дата текстом",IF(YEAR(A1528)&lt;&gt;Настройки!$B$4,"! другой год",IF(C1528="","! нет категории",IF(K1528="?","! категории нет в списке",IF(D1528="","! нет суммы",IF(NOT(ISNUMBER(D1528)),"! сумма текстом",IF(COUNTIFS($A$6:A1528,A1528,$C$6:C1528,C1528,$D$6:D1528,D1528,$B$6:B1528,B1528)&gt;1,"! возможен дубль","ok")))))))))</f>
        <v/>
      </c>
    </row>
    <row r="1529" spans="1:13" ht="15" customHeight="1">
      <c r="A1529" s="30"/>
      <c r="B1529" s="31"/>
      <c r="C1529" s="32"/>
      <c r="D1529" s="33"/>
      <c r="E1529" s="32"/>
      <c r="F1529" s="32"/>
      <c r="G1529" s="32"/>
      <c r="H1529" s="32"/>
      <c r="I1529" s="31"/>
      <c r="J1529" s="34" t="str">
        <f>IF(ISNUMBER(A1529),INDEX(Настройки!$K$8:$K$19,MONTH(A1529))&amp;" "&amp;YEAR(A1529),"")</f>
        <v/>
      </c>
      <c r="K1529" s="35" t="str">
        <f>IF(C1529="","",IFERROR(INDEX(Категории!$B$5:$B$47,MATCH(C1529,Категории!$A$5:$A$47,0)),"?"))</f>
        <v/>
      </c>
      <c r="L1529" s="34" t="str">
        <f>IF(C1529="","",IFERROR(INDEX(Категории!$C$5:$C$47,MATCH(C1529,Категории!$A$5:$A$47,0)),"?"))</f>
        <v/>
      </c>
      <c r="M1529" s="34" t="str">
        <f>IF(AND(A1529="",B1529="",C1529="",D1529=""),"",IF(A1529="","! нет даты",IF(NOT(ISNUMBER(A1529)),"! дата текстом",IF(YEAR(A1529)&lt;&gt;Настройки!$B$4,"! другой год",IF(C1529="","! нет категории",IF(K1529="?","! категории нет в списке",IF(D1529="","! нет суммы",IF(NOT(ISNUMBER(D1529)),"! сумма текстом",IF(COUNTIFS($A$6:A1529,A1529,$C$6:C1529,C1529,$D$6:D1529,D1529,$B$6:B1529,B1529)&gt;1,"! возможен дубль","ok")))))))))</f>
        <v/>
      </c>
    </row>
    <row r="1530" spans="1:13" ht="15" customHeight="1">
      <c r="A1530" s="30"/>
      <c r="B1530" s="31"/>
      <c r="C1530" s="32"/>
      <c r="D1530" s="33"/>
      <c r="E1530" s="32"/>
      <c r="F1530" s="32"/>
      <c r="G1530" s="32"/>
      <c r="H1530" s="32"/>
      <c r="I1530" s="31"/>
      <c r="J1530" s="34" t="str">
        <f>IF(ISNUMBER(A1530),INDEX(Настройки!$K$8:$K$19,MONTH(A1530))&amp;" "&amp;YEAR(A1530),"")</f>
        <v/>
      </c>
      <c r="K1530" s="35" t="str">
        <f>IF(C1530="","",IFERROR(INDEX(Категории!$B$5:$B$47,MATCH(C1530,Категории!$A$5:$A$47,0)),"?"))</f>
        <v/>
      </c>
      <c r="L1530" s="34" t="str">
        <f>IF(C1530="","",IFERROR(INDEX(Категории!$C$5:$C$47,MATCH(C1530,Категории!$A$5:$A$47,0)),"?"))</f>
        <v/>
      </c>
      <c r="M1530" s="34" t="str">
        <f>IF(AND(A1530="",B1530="",C1530="",D1530=""),"",IF(A1530="","! нет даты",IF(NOT(ISNUMBER(A1530)),"! дата текстом",IF(YEAR(A1530)&lt;&gt;Настройки!$B$4,"! другой год",IF(C1530="","! нет категории",IF(K1530="?","! категории нет в списке",IF(D1530="","! нет суммы",IF(NOT(ISNUMBER(D1530)),"! сумма текстом",IF(COUNTIFS($A$6:A1530,A1530,$C$6:C1530,C1530,$D$6:D1530,D1530,$B$6:B1530,B1530)&gt;1,"! возможен дубль","ok")))))))))</f>
        <v/>
      </c>
    </row>
    <row r="1531" spans="1:13" ht="15" customHeight="1">
      <c r="A1531" s="30"/>
      <c r="B1531" s="31"/>
      <c r="C1531" s="32"/>
      <c r="D1531" s="33"/>
      <c r="E1531" s="32"/>
      <c r="F1531" s="32"/>
      <c r="G1531" s="32"/>
      <c r="H1531" s="32"/>
      <c r="I1531" s="31"/>
      <c r="J1531" s="34" t="str">
        <f>IF(ISNUMBER(A1531),INDEX(Настройки!$K$8:$K$19,MONTH(A1531))&amp;" "&amp;YEAR(A1531),"")</f>
        <v/>
      </c>
      <c r="K1531" s="35" t="str">
        <f>IF(C1531="","",IFERROR(INDEX(Категории!$B$5:$B$47,MATCH(C1531,Категории!$A$5:$A$47,0)),"?"))</f>
        <v/>
      </c>
      <c r="L1531" s="34" t="str">
        <f>IF(C1531="","",IFERROR(INDEX(Категории!$C$5:$C$47,MATCH(C1531,Категории!$A$5:$A$47,0)),"?"))</f>
        <v/>
      </c>
      <c r="M1531" s="34" t="str">
        <f>IF(AND(A1531="",B1531="",C1531="",D1531=""),"",IF(A1531="","! нет даты",IF(NOT(ISNUMBER(A1531)),"! дата текстом",IF(YEAR(A1531)&lt;&gt;Настройки!$B$4,"! другой год",IF(C1531="","! нет категории",IF(K1531="?","! категории нет в списке",IF(D1531="","! нет суммы",IF(NOT(ISNUMBER(D1531)),"! сумма текстом",IF(COUNTIFS($A$6:A1531,A1531,$C$6:C1531,C1531,$D$6:D1531,D1531,$B$6:B1531,B1531)&gt;1,"! возможен дубль","ok")))))))))</f>
        <v/>
      </c>
    </row>
    <row r="1532" spans="1:13" ht="15" customHeight="1">
      <c r="A1532" s="30"/>
      <c r="B1532" s="31"/>
      <c r="C1532" s="32"/>
      <c r="D1532" s="33"/>
      <c r="E1532" s="32"/>
      <c r="F1532" s="32"/>
      <c r="G1532" s="32"/>
      <c r="H1532" s="32"/>
      <c r="I1532" s="31"/>
      <c r="J1532" s="34" t="str">
        <f>IF(ISNUMBER(A1532),INDEX(Настройки!$K$8:$K$19,MONTH(A1532))&amp;" "&amp;YEAR(A1532),"")</f>
        <v/>
      </c>
      <c r="K1532" s="35" t="str">
        <f>IF(C1532="","",IFERROR(INDEX(Категории!$B$5:$B$47,MATCH(C1532,Категории!$A$5:$A$47,0)),"?"))</f>
        <v/>
      </c>
      <c r="L1532" s="34" t="str">
        <f>IF(C1532="","",IFERROR(INDEX(Категории!$C$5:$C$47,MATCH(C1532,Категории!$A$5:$A$47,0)),"?"))</f>
        <v/>
      </c>
      <c r="M1532" s="34" t="str">
        <f>IF(AND(A1532="",B1532="",C1532="",D1532=""),"",IF(A1532="","! нет даты",IF(NOT(ISNUMBER(A1532)),"! дата текстом",IF(YEAR(A1532)&lt;&gt;Настройки!$B$4,"! другой год",IF(C1532="","! нет категории",IF(K1532="?","! категории нет в списке",IF(D1532="","! нет суммы",IF(NOT(ISNUMBER(D1532)),"! сумма текстом",IF(COUNTIFS($A$6:A1532,A1532,$C$6:C1532,C1532,$D$6:D1532,D1532,$B$6:B1532,B1532)&gt;1,"! возможен дубль","ok")))))))))</f>
        <v/>
      </c>
    </row>
    <row r="1533" spans="1:13" ht="15" customHeight="1">
      <c r="A1533" s="30"/>
      <c r="B1533" s="31"/>
      <c r="C1533" s="32"/>
      <c r="D1533" s="33"/>
      <c r="E1533" s="32"/>
      <c r="F1533" s="32"/>
      <c r="G1533" s="32"/>
      <c r="H1533" s="32"/>
      <c r="I1533" s="31"/>
      <c r="J1533" s="34" t="str">
        <f>IF(ISNUMBER(A1533),INDEX(Настройки!$K$8:$K$19,MONTH(A1533))&amp;" "&amp;YEAR(A1533),"")</f>
        <v/>
      </c>
      <c r="K1533" s="35" t="str">
        <f>IF(C1533="","",IFERROR(INDEX(Категории!$B$5:$B$47,MATCH(C1533,Категории!$A$5:$A$47,0)),"?"))</f>
        <v/>
      </c>
      <c r="L1533" s="34" t="str">
        <f>IF(C1533="","",IFERROR(INDEX(Категории!$C$5:$C$47,MATCH(C1533,Категории!$A$5:$A$47,0)),"?"))</f>
        <v/>
      </c>
      <c r="M1533" s="34" t="str">
        <f>IF(AND(A1533="",B1533="",C1533="",D1533=""),"",IF(A1533="","! нет даты",IF(NOT(ISNUMBER(A1533)),"! дата текстом",IF(YEAR(A1533)&lt;&gt;Настройки!$B$4,"! другой год",IF(C1533="","! нет категории",IF(K1533="?","! категории нет в списке",IF(D1533="","! нет суммы",IF(NOT(ISNUMBER(D1533)),"! сумма текстом",IF(COUNTIFS($A$6:A1533,A1533,$C$6:C1533,C1533,$D$6:D1533,D1533,$B$6:B1533,B1533)&gt;1,"! возможен дубль","ok")))))))))</f>
        <v/>
      </c>
    </row>
    <row r="1534" spans="1:13" ht="15" customHeight="1">
      <c r="A1534" s="30"/>
      <c r="B1534" s="31"/>
      <c r="C1534" s="32"/>
      <c r="D1534" s="33"/>
      <c r="E1534" s="32"/>
      <c r="F1534" s="32"/>
      <c r="G1534" s="32"/>
      <c r="H1534" s="32"/>
      <c r="I1534" s="31"/>
      <c r="J1534" s="34" t="str">
        <f>IF(ISNUMBER(A1534),INDEX(Настройки!$K$8:$K$19,MONTH(A1534))&amp;" "&amp;YEAR(A1534),"")</f>
        <v/>
      </c>
      <c r="K1534" s="35" t="str">
        <f>IF(C1534="","",IFERROR(INDEX(Категории!$B$5:$B$47,MATCH(C1534,Категории!$A$5:$A$47,0)),"?"))</f>
        <v/>
      </c>
      <c r="L1534" s="34" t="str">
        <f>IF(C1534="","",IFERROR(INDEX(Категории!$C$5:$C$47,MATCH(C1534,Категории!$A$5:$A$47,0)),"?"))</f>
        <v/>
      </c>
      <c r="M1534" s="34" t="str">
        <f>IF(AND(A1534="",B1534="",C1534="",D1534=""),"",IF(A1534="","! нет даты",IF(NOT(ISNUMBER(A1534)),"! дата текстом",IF(YEAR(A1534)&lt;&gt;Настройки!$B$4,"! другой год",IF(C1534="","! нет категории",IF(K1534="?","! категории нет в списке",IF(D1534="","! нет суммы",IF(NOT(ISNUMBER(D1534)),"! сумма текстом",IF(COUNTIFS($A$6:A1534,A1534,$C$6:C1534,C1534,$D$6:D1534,D1534,$B$6:B1534,B1534)&gt;1,"! возможен дубль","ok")))))))))</f>
        <v/>
      </c>
    </row>
    <row r="1535" spans="1:13" ht="15" customHeight="1">
      <c r="A1535" s="30"/>
      <c r="B1535" s="31"/>
      <c r="C1535" s="32"/>
      <c r="D1535" s="33"/>
      <c r="E1535" s="32"/>
      <c r="F1535" s="32"/>
      <c r="G1535" s="32"/>
      <c r="H1535" s="32"/>
      <c r="I1535" s="31"/>
      <c r="J1535" s="34" t="str">
        <f>IF(ISNUMBER(A1535),INDEX(Настройки!$K$8:$K$19,MONTH(A1535))&amp;" "&amp;YEAR(A1535),"")</f>
        <v/>
      </c>
      <c r="K1535" s="35" t="str">
        <f>IF(C1535="","",IFERROR(INDEX(Категории!$B$5:$B$47,MATCH(C1535,Категории!$A$5:$A$47,0)),"?"))</f>
        <v/>
      </c>
      <c r="L1535" s="34" t="str">
        <f>IF(C1535="","",IFERROR(INDEX(Категории!$C$5:$C$47,MATCH(C1535,Категории!$A$5:$A$47,0)),"?"))</f>
        <v/>
      </c>
      <c r="M1535" s="34" t="str">
        <f>IF(AND(A1535="",B1535="",C1535="",D1535=""),"",IF(A1535="","! нет даты",IF(NOT(ISNUMBER(A1535)),"! дата текстом",IF(YEAR(A1535)&lt;&gt;Настройки!$B$4,"! другой год",IF(C1535="","! нет категории",IF(K1535="?","! категории нет в списке",IF(D1535="","! нет суммы",IF(NOT(ISNUMBER(D1535)),"! сумма текстом",IF(COUNTIFS($A$6:A1535,A1535,$C$6:C1535,C1535,$D$6:D1535,D1535,$B$6:B1535,B1535)&gt;1,"! возможен дубль","ok")))))))))</f>
        <v/>
      </c>
    </row>
    <row r="1536" spans="1:13" ht="15" customHeight="1">
      <c r="A1536" s="30"/>
      <c r="B1536" s="31"/>
      <c r="C1536" s="32"/>
      <c r="D1536" s="33"/>
      <c r="E1536" s="32"/>
      <c r="F1536" s="32"/>
      <c r="G1536" s="32"/>
      <c r="H1536" s="32"/>
      <c r="I1536" s="31"/>
      <c r="J1536" s="34" t="str">
        <f>IF(ISNUMBER(A1536),INDEX(Настройки!$K$8:$K$19,MONTH(A1536))&amp;" "&amp;YEAR(A1536),"")</f>
        <v/>
      </c>
      <c r="K1536" s="35" t="str">
        <f>IF(C1536="","",IFERROR(INDEX(Категории!$B$5:$B$47,MATCH(C1536,Категории!$A$5:$A$47,0)),"?"))</f>
        <v/>
      </c>
      <c r="L1536" s="34" t="str">
        <f>IF(C1536="","",IFERROR(INDEX(Категории!$C$5:$C$47,MATCH(C1536,Категории!$A$5:$A$47,0)),"?"))</f>
        <v/>
      </c>
      <c r="M1536" s="34" t="str">
        <f>IF(AND(A1536="",B1536="",C1536="",D1536=""),"",IF(A1536="","! нет даты",IF(NOT(ISNUMBER(A1536)),"! дата текстом",IF(YEAR(A1536)&lt;&gt;Настройки!$B$4,"! другой год",IF(C1536="","! нет категории",IF(K1536="?","! категории нет в списке",IF(D1536="","! нет суммы",IF(NOT(ISNUMBER(D1536)),"! сумма текстом",IF(COUNTIFS($A$6:A1536,A1536,$C$6:C1536,C1536,$D$6:D1536,D1536,$B$6:B1536,B1536)&gt;1,"! возможен дубль","ok")))))))))</f>
        <v/>
      </c>
    </row>
    <row r="1537" spans="1:13" ht="15" customHeight="1">
      <c r="A1537" s="30"/>
      <c r="B1537" s="31"/>
      <c r="C1537" s="32"/>
      <c r="D1537" s="33"/>
      <c r="E1537" s="32"/>
      <c r="F1537" s="32"/>
      <c r="G1537" s="32"/>
      <c r="H1537" s="32"/>
      <c r="I1537" s="31"/>
      <c r="J1537" s="34" t="str">
        <f>IF(ISNUMBER(A1537),INDEX(Настройки!$K$8:$K$19,MONTH(A1537))&amp;" "&amp;YEAR(A1537),"")</f>
        <v/>
      </c>
      <c r="K1537" s="35" t="str">
        <f>IF(C1537="","",IFERROR(INDEX(Категории!$B$5:$B$47,MATCH(C1537,Категории!$A$5:$A$47,0)),"?"))</f>
        <v/>
      </c>
      <c r="L1537" s="34" t="str">
        <f>IF(C1537="","",IFERROR(INDEX(Категории!$C$5:$C$47,MATCH(C1537,Категории!$A$5:$A$47,0)),"?"))</f>
        <v/>
      </c>
      <c r="M1537" s="34" t="str">
        <f>IF(AND(A1537="",B1537="",C1537="",D1537=""),"",IF(A1537="","! нет даты",IF(NOT(ISNUMBER(A1537)),"! дата текстом",IF(YEAR(A1537)&lt;&gt;Настройки!$B$4,"! другой год",IF(C1537="","! нет категории",IF(K1537="?","! категории нет в списке",IF(D1537="","! нет суммы",IF(NOT(ISNUMBER(D1537)),"! сумма текстом",IF(COUNTIFS($A$6:A1537,A1537,$C$6:C1537,C1537,$D$6:D1537,D1537,$B$6:B1537,B1537)&gt;1,"! возможен дубль","ok")))))))))</f>
        <v/>
      </c>
    </row>
    <row r="1538" spans="1:13" ht="15" customHeight="1">
      <c r="A1538" s="30"/>
      <c r="B1538" s="31"/>
      <c r="C1538" s="32"/>
      <c r="D1538" s="33"/>
      <c r="E1538" s="32"/>
      <c r="F1538" s="32"/>
      <c r="G1538" s="32"/>
      <c r="H1538" s="32"/>
      <c r="I1538" s="31"/>
      <c r="J1538" s="34" t="str">
        <f>IF(ISNUMBER(A1538),INDEX(Настройки!$K$8:$K$19,MONTH(A1538))&amp;" "&amp;YEAR(A1538),"")</f>
        <v/>
      </c>
      <c r="K1538" s="35" t="str">
        <f>IF(C1538="","",IFERROR(INDEX(Категории!$B$5:$B$47,MATCH(C1538,Категории!$A$5:$A$47,0)),"?"))</f>
        <v/>
      </c>
      <c r="L1538" s="34" t="str">
        <f>IF(C1538="","",IFERROR(INDEX(Категории!$C$5:$C$47,MATCH(C1538,Категории!$A$5:$A$47,0)),"?"))</f>
        <v/>
      </c>
      <c r="M1538" s="34" t="str">
        <f>IF(AND(A1538="",B1538="",C1538="",D1538=""),"",IF(A1538="","! нет даты",IF(NOT(ISNUMBER(A1538)),"! дата текстом",IF(YEAR(A1538)&lt;&gt;Настройки!$B$4,"! другой год",IF(C1538="","! нет категории",IF(K1538="?","! категории нет в списке",IF(D1538="","! нет суммы",IF(NOT(ISNUMBER(D1538)),"! сумма текстом",IF(COUNTIFS($A$6:A1538,A1538,$C$6:C1538,C1538,$D$6:D1538,D1538,$B$6:B1538,B1538)&gt;1,"! возможен дубль","ok")))))))))</f>
        <v/>
      </c>
    </row>
    <row r="1539" spans="1:13" ht="15" customHeight="1">
      <c r="A1539" s="30"/>
      <c r="B1539" s="31"/>
      <c r="C1539" s="32"/>
      <c r="D1539" s="33"/>
      <c r="E1539" s="32"/>
      <c r="F1539" s="32"/>
      <c r="G1539" s="32"/>
      <c r="H1539" s="32"/>
      <c r="I1539" s="31"/>
      <c r="J1539" s="34" t="str">
        <f>IF(ISNUMBER(A1539),INDEX(Настройки!$K$8:$K$19,MONTH(A1539))&amp;" "&amp;YEAR(A1539),"")</f>
        <v/>
      </c>
      <c r="K1539" s="35" t="str">
        <f>IF(C1539="","",IFERROR(INDEX(Категории!$B$5:$B$47,MATCH(C1539,Категории!$A$5:$A$47,0)),"?"))</f>
        <v/>
      </c>
      <c r="L1539" s="34" t="str">
        <f>IF(C1539="","",IFERROR(INDEX(Категории!$C$5:$C$47,MATCH(C1539,Категории!$A$5:$A$47,0)),"?"))</f>
        <v/>
      </c>
      <c r="M1539" s="34" t="str">
        <f>IF(AND(A1539="",B1539="",C1539="",D1539=""),"",IF(A1539="","! нет даты",IF(NOT(ISNUMBER(A1539)),"! дата текстом",IF(YEAR(A1539)&lt;&gt;Настройки!$B$4,"! другой год",IF(C1539="","! нет категории",IF(K1539="?","! категории нет в списке",IF(D1539="","! нет суммы",IF(NOT(ISNUMBER(D1539)),"! сумма текстом",IF(COUNTIFS($A$6:A1539,A1539,$C$6:C1539,C1539,$D$6:D1539,D1539,$B$6:B1539,B1539)&gt;1,"! возможен дубль","ok")))))))))</f>
        <v/>
      </c>
    </row>
    <row r="1540" spans="1:13" ht="15" customHeight="1">
      <c r="A1540" s="30"/>
      <c r="B1540" s="31"/>
      <c r="C1540" s="32"/>
      <c r="D1540" s="33"/>
      <c r="E1540" s="32"/>
      <c r="F1540" s="32"/>
      <c r="G1540" s="32"/>
      <c r="H1540" s="32"/>
      <c r="I1540" s="31"/>
      <c r="J1540" s="34" t="str">
        <f>IF(ISNUMBER(A1540),INDEX(Настройки!$K$8:$K$19,MONTH(A1540))&amp;" "&amp;YEAR(A1540),"")</f>
        <v/>
      </c>
      <c r="K1540" s="35" t="str">
        <f>IF(C1540="","",IFERROR(INDEX(Категории!$B$5:$B$47,MATCH(C1540,Категории!$A$5:$A$47,0)),"?"))</f>
        <v/>
      </c>
      <c r="L1540" s="34" t="str">
        <f>IF(C1540="","",IFERROR(INDEX(Категории!$C$5:$C$47,MATCH(C1540,Категории!$A$5:$A$47,0)),"?"))</f>
        <v/>
      </c>
      <c r="M1540" s="34" t="str">
        <f>IF(AND(A1540="",B1540="",C1540="",D1540=""),"",IF(A1540="","! нет даты",IF(NOT(ISNUMBER(A1540)),"! дата текстом",IF(YEAR(A1540)&lt;&gt;Настройки!$B$4,"! другой год",IF(C1540="","! нет категории",IF(K1540="?","! категории нет в списке",IF(D1540="","! нет суммы",IF(NOT(ISNUMBER(D1540)),"! сумма текстом",IF(COUNTIFS($A$6:A1540,A1540,$C$6:C1540,C1540,$D$6:D1540,D1540,$B$6:B1540,B1540)&gt;1,"! возможен дубль","ok")))))))))</f>
        <v/>
      </c>
    </row>
    <row r="1541" spans="1:13" ht="15" customHeight="1">
      <c r="A1541" s="30"/>
      <c r="B1541" s="31"/>
      <c r="C1541" s="32"/>
      <c r="D1541" s="33"/>
      <c r="E1541" s="32"/>
      <c r="F1541" s="32"/>
      <c r="G1541" s="32"/>
      <c r="H1541" s="32"/>
      <c r="I1541" s="31"/>
      <c r="J1541" s="34" t="str">
        <f>IF(ISNUMBER(A1541),INDEX(Настройки!$K$8:$K$19,MONTH(A1541))&amp;" "&amp;YEAR(A1541),"")</f>
        <v/>
      </c>
      <c r="K1541" s="35" t="str">
        <f>IF(C1541="","",IFERROR(INDEX(Категории!$B$5:$B$47,MATCH(C1541,Категории!$A$5:$A$47,0)),"?"))</f>
        <v/>
      </c>
      <c r="L1541" s="34" t="str">
        <f>IF(C1541="","",IFERROR(INDEX(Категории!$C$5:$C$47,MATCH(C1541,Категории!$A$5:$A$47,0)),"?"))</f>
        <v/>
      </c>
      <c r="M1541" s="34" t="str">
        <f>IF(AND(A1541="",B1541="",C1541="",D1541=""),"",IF(A1541="","! нет даты",IF(NOT(ISNUMBER(A1541)),"! дата текстом",IF(YEAR(A1541)&lt;&gt;Настройки!$B$4,"! другой год",IF(C1541="","! нет категории",IF(K1541="?","! категории нет в списке",IF(D1541="","! нет суммы",IF(NOT(ISNUMBER(D1541)),"! сумма текстом",IF(COUNTIFS($A$6:A1541,A1541,$C$6:C1541,C1541,$D$6:D1541,D1541,$B$6:B1541,B1541)&gt;1,"! возможен дубль","ok")))))))))</f>
        <v/>
      </c>
    </row>
    <row r="1542" spans="1:13" ht="15" customHeight="1">
      <c r="A1542" s="30"/>
      <c r="B1542" s="31"/>
      <c r="C1542" s="32"/>
      <c r="D1542" s="33"/>
      <c r="E1542" s="32"/>
      <c r="F1542" s="32"/>
      <c r="G1542" s="32"/>
      <c r="H1542" s="32"/>
      <c r="I1542" s="31"/>
      <c r="J1542" s="34" t="str">
        <f>IF(ISNUMBER(A1542),INDEX(Настройки!$K$8:$K$19,MONTH(A1542))&amp;" "&amp;YEAR(A1542),"")</f>
        <v/>
      </c>
      <c r="K1542" s="35" t="str">
        <f>IF(C1542="","",IFERROR(INDEX(Категории!$B$5:$B$47,MATCH(C1542,Категории!$A$5:$A$47,0)),"?"))</f>
        <v/>
      </c>
      <c r="L1542" s="34" t="str">
        <f>IF(C1542="","",IFERROR(INDEX(Категории!$C$5:$C$47,MATCH(C1542,Категории!$A$5:$A$47,0)),"?"))</f>
        <v/>
      </c>
      <c r="M1542" s="34" t="str">
        <f>IF(AND(A1542="",B1542="",C1542="",D1542=""),"",IF(A1542="","! нет даты",IF(NOT(ISNUMBER(A1542)),"! дата текстом",IF(YEAR(A1542)&lt;&gt;Настройки!$B$4,"! другой год",IF(C1542="","! нет категории",IF(K1542="?","! категории нет в списке",IF(D1542="","! нет суммы",IF(NOT(ISNUMBER(D1542)),"! сумма текстом",IF(COUNTIFS($A$6:A1542,A1542,$C$6:C1542,C1542,$D$6:D1542,D1542,$B$6:B1542,B1542)&gt;1,"! возможен дубль","ok")))))))))</f>
        <v/>
      </c>
    </row>
    <row r="1543" spans="1:13" ht="15" customHeight="1">
      <c r="A1543" s="30"/>
      <c r="B1543" s="31"/>
      <c r="C1543" s="32"/>
      <c r="D1543" s="33"/>
      <c r="E1543" s="32"/>
      <c r="F1543" s="32"/>
      <c r="G1543" s="32"/>
      <c r="H1543" s="32"/>
      <c r="I1543" s="31"/>
      <c r="J1543" s="34" t="str">
        <f>IF(ISNUMBER(A1543),INDEX(Настройки!$K$8:$K$19,MONTH(A1543))&amp;" "&amp;YEAR(A1543),"")</f>
        <v/>
      </c>
      <c r="K1543" s="35" t="str">
        <f>IF(C1543="","",IFERROR(INDEX(Категории!$B$5:$B$47,MATCH(C1543,Категории!$A$5:$A$47,0)),"?"))</f>
        <v/>
      </c>
      <c r="L1543" s="34" t="str">
        <f>IF(C1543="","",IFERROR(INDEX(Категории!$C$5:$C$47,MATCH(C1543,Категории!$A$5:$A$47,0)),"?"))</f>
        <v/>
      </c>
      <c r="M1543" s="34" t="str">
        <f>IF(AND(A1543="",B1543="",C1543="",D1543=""),"",IF(A1543="","! нет даты",IF(NOT(ISNUMBER(A1543)),"! дата текстом",IF(YEAR(A1543)&lt;&gt;Настройки!$B$4,"! другой год",IF(C1543="","! нет категории",IF(K1543="?","! категории нет в списке",IF(D1543="","! нет суммы",IF(NOT(ISNUMBER(D1543)),"! сумма текстом",IF(COUNTIFS($A$6:A1543,A1543,$C$6:C1543,C1543,$D$6:D1543,D1543,$B$6:B1543,B1543)&gt;1,"! возможен дубль","ok")))))))))</f>
        <v/>
      </c>
    </row>
    <row r="1544" spans="1:13" ht="15" customHeight="1">
      <c r="A1544" s="30"/>
      <c r="B1544" s="31"/>
      <c r="C1544" s="32"/>
      <c r="D1544" s="33"/>
      <c r="E1544" s="32"/>
      <c r="F1544" s="32"/>
      <c r="G1544" s="32"/>
      <c r="H1544" s="32"/>
      <c r="I1544" s="31"/>
      <c r="J1544" s="34" t="str">
        <f>IF(ISNUMBER(A1544),INDEX(Настройки!$K$8:$K$19,MONTH(A1544))&amp;" "&amp;YEAR(A1544),"")</f>
        <v/>
      </c>
      <c r="K1544" s="35" t="str">
        <f>IF(C1544="","",IFERROR(INDEX(Категории!$B$5:$B$47,MATCH(C1544,Категории!$A$5:$A$47,0)),"?"))</f>
        <v/>
      </c>
      <c r="L1544" s="34" t="str">
        <f>IF(C1544="","",IFERROR(INDEX(Категории!$C$5:$C$47,MATCH(C1544,Категории!$A$5:$A$47,0)),"?"))</f>
        <v/>
      </c>
      <c r="M1544" s="34" t="str">
        <f>IF(AND(A1544="",B1544="",C1544="",D1544=""),"",IF(A1544="","! нет даты",IF(NOT(ISNUMBER(A1544)),"! дата текстом",IF(YEAR(A1544)&lt;&gt;Настройки!$B$4,"! другой год",IF(C1544="","! нет категории",IF(K1544="?","! категории нет в списке",IF(D1544="","! нет суммы",IF(NOT(ISNUMBER(D1544)),"! сумма текстом",IF(COUNTIFS($A$6:A1544,A1544,$C$6:C1544,C1544,$D$6:D1544,D1544,$B$6:B1544,B1544)&gt;1,"! возможен дубль","ok")))))))))</f>
        <v/>
      </c>
    </row>
    <row r="1545" spans="1:13" ht="15" customHeight="1">
      <c r="A1545" s="30"/>
      <c r="B1545" s="31"/>
      <c r="C1545" s="32"/>
      <c r="D1545" s="33"/>
      <c r="E1545" s="32"/>
      <c r="F1545" s="32"/>
      <c r="G1545" s="32"/>
      <c r="H1545" s="32"/>
      <c r="I1545" s="31"/>
      <c r="J1545" s="34" t="str">
        <f>IF(ISNUMBER(A1545),INDEX(Настройки!$K$8:$K$19,MONTH(A1545))&amp;" "&amp;YEAR(A1545),"")</f>
        <v/>
      </c>
      <c r="K1545" s="35" t="str">
        <f>IF(C1545="","",IFERROR(INDEX(Категории!$B$5:$B$47,MATCH(C1545,Категории!$A$5:$A$47,0)),"?"))</f>
        <v/>
      </c>
      <c r="L1545" s="34" t="str">
        <f>IF(C1545="","",IFERROR(INDEX(Категории!$C$5:$C$47,MATCH(C1545,Категории!$A$5:$A$47,0)),"?"))</f>
        <v/>
      </c>
      <c r="M1545" s="34" t="str">
        <f>IF(AND(A1545="",B1545="",C1545="",D1545=""),"",IF(A1545="","! нет даты",IF(NOT(ISNUMBER(A1545)),"! дата текстом",IF(YEAR(A1545)&lt;&gt;Настройки!$B$4,"! другой год",IF(C1545="","! нет категории",IF(K1545="?","! категории нет в списке",IF(D1545="","! нет суммы",IF(NOT(ISNUMBER(D1545)),"! сумма текстом",IF(COUNTIFS($A$6:A1545,A1545,$C$6:C1545,C1545,$D$6:D1545,D1545,$B$6:B1545,B1545)&gt;1,"! возможен дубль","ok")))))))))</f>
        <v/>
      </c>
    </row>
    <row r="1546" spans="1:13" ht="15" customHeight="1">
      <c r="A1546" s="30"/>
      <c r="B1546" s="31"/>
      <c r="C1546" s="32"/>
      <c r="D1546" s="33"/>
      <c r="E1546" s="32"/>
      <c r="F1546" s="32"/>
      <c r="G1546" s="32"/>
      <c r="H1546" s="32"/>
      <c r="I1546" s="31"/>
      <c r="J1546" s="34" t="str">
        <f>IF(ISNUMBER(A1546),INDEX(Настройки!$K$8:$K$19,MONTH(A1546))&amp;" "&amp;YEAR(A1546),"")</f>
        <v/>
      </c>
      <c r="K1546" s="35" t="str">
        <f>IF(C1546="","",IFERROR(INDEX(Категории!$B$5:$B$47,MATCH(C1546,Категории!$A$5:$A$47,0)),"?"))</f>
        <v/>
      </c>
      <c r="L1546" s="34" t="str">
        <f>IF(C1546="","",IFERROR(INDEX(Категории!$C$5:$C$47,MATCH(C1546,Категории!$A$5:$A$47,0)),"?"))</f>
        <v/>
      </c>
      <c r="M1546" s="34" t="str">
        <f>IF(AND(A1546="",B1546="",C1546="",D1546=""),"",IF(A1546="","! нет даты",IF(NOT(ISNUMBER(A1546)),"! дата текстом",IF(YEAR(A1546)&lt;&gt;Настройки!$B$4,"! другой год",IF(C1546="","! нет категории",IF(K1546="?","! категории нет в списке",IF(D1546="","! нет суммы",IF(NOT(ISNUMBER(D1546)),"! сумма текстом",IF(COUNTIFS($A$6:A1546,A1546,$C$6:C1546,C1546,$D$6:D1546,D1546,$B$6:B1546,B1546)&gt;1,"! возможен дубль","ok")))))))))</f>
        <v/>
      </c>
    </row>
    <row r="1547" spans="1:13" ht="15" customHeight="1">
      <c r="A1547" s="30"/>
      <c r="B1547" s="31"/>
      <c r="C1547" s="32"/>
      <c r="D1547" s="33"/>
      <c r="E1547" s="32"/>
      <c r="F1547" s="32"/>
      <c r="G1547" s="32"/>
      <c r="H1547" s="32"/>
      <c r="I1547" s="31"/>
      <c r="J1547" s="34" t="str">
        <f>IF(ISNUMBER(A1547),INDEX(Настройки!$K$8:$K$19,MONTH(A1547))&amp;" "&amp;YEAR(A1547),"")</f>
        <v/>
      </c>
      <c r="K1547" s="35" t="str">
        <f>IF(C1547="","",IFERROR(INDEX(Категории!$B$5:$B$47,MATCH(C1547,Категории!$A$5:$A$47,0)),"?"))</f>
        <v/>
      </c>
      <c r="L1547" s="34" t="str">
        <f>IF(C1547="","",IFERROR(INDEX(Категории!$C$5:$C$47,MATCH(C1547,Категории!$A$5:$A$47,0)),"?"))</f>
        <v/>
      </c>
      <c r="M1547" s="34" t="str">
        <f>IF(AND(A1547="",B1547="",C1547="",D1547=""),"",IF(A1547="","! нет даты",IF(NOT(ISNUMBER(A1547)),"! дата текстом",IF(YEAR(A1547)&lt;&gt;Настройки!$B$4,"! другой год",IF(C1547="","! нет категории",IF(K1547="?","! категории нет в списке",IF(D1547="","! нет суммы",IF(NOT(ISNUMBER(D1547)),"! сумма текстом",IF(COUNTIFS($A$6:A1547,A1547,$C$6:C1547,C1547,$D$6:D1547,D1547,$B$6:B1547,B1547)&gt;1,"! возможен дубль","ok")))))))))</f>
        <v/>
      </c>
    </row>
    <row r="1548" spans="1:13" ht="15" customHeight="1">
      <c r="A1548" s="30"/>
      <c r="B1548" s="31"/>
      <c r="C1548" s="32"/>
      <c r="D1548" s="33"/>
      <c r="E1548" s="32"/>
      <c r="F1548" s="32"/>
      <c r="G1548" s="32"/>
      <c r="H1548" s="32"/>
      <c r="I1548" s="31"/>
      <c r="J1548" s="34" t="str">
        <f>IF(ISNUMBER(A1548),INDEX(Настройки!$K$8:$K$19,MONTH(A1548))&amp;" "&amp;YEAR(A1548),"")</f>
        <v/>
      </c>
      <c r="K1548" s="35" t="str">
        <f>IF(C1548="","",IFERROR(INDEX(Категории!$B$5:$B$47,MATCH(C1548,Категории!$A$5:$A$47,0)),"?"))</f>
        <v/>
      </c>
      <c r="L1548" s="34" t="str">
        <f>IF(C1548="","",IFERROR(INDEX(Категории!$C$5:$C$47,MATCH(C1548,Категории!$A$5:$A$47,0)),"?"))</f>
        <v/>
      </c>
      <c r="M1548" s="34" t="str">
        <f>IF(AND(A1548="",B1548="",C1548="",D1548=""),"",IF(A1548="","! нет даты",IF(NOT(ISNUMBER(A1548)),"! дата текстом",IF(YEAR(A1548)&lt;&gt;Настройки!$B$4,"! другой год",IF(C1548="","! нет категории",IF(K1548="?","! категории нет в списке",IF(D1548="","! нет суммы",IF(NOT(ISNUMBER(D1548)),"! сумма текстом",IF(COUNTIFS($A$6:A1548,A1548,$C$6:C1548,C1548,$D$6:D1548,D1548,$B$6:B1548,B1548)&gt;1,"! возможен дубль","ok")))))))))</f>
        <v/>
      </c>
    </row>
    <row r="1549" spans="1:13" ht="15" customHeight="1">
      <c r="A1549" s="30"/>
      <c r="B1549" s="31"/>
      <c r="C1549" s="32"/>
      <c r="D1549" s="33"/>
      <c r="E1549" s="32"/>
      <c r="F1549" s="32"/>
      <c r="G1549" s="32"/>
      <c r="H1549" s="32"/>
      <c r="I1549" s="31"/>
      <c r="J1549" s="34" t="str">
        <f>IF(ISNUMBER(A1549),INDEX(Настройки!$K$8:$K$19,MONTH(A1549))&amp;" "&amp;YEAR(A1549),"")</f>
        <v/>
      </c>
      <c r="K1549" s="35" t="str">
        <f>IF(C1549="","",IFERROR(INDEX(Категории!$B$5:$B$47,MATCH(C1549,Категории!$A$5:$A$47,0)),"?"))</f>
        <v/>
      </c>
      <c r="L1549" s="34" t="str">
        <f>IF(C1549="","",IFERROR(INDEX(Категории!$C$5:$C$47,MATCH(C1549,Категории!$A$5:$A$47,0)),"?"))</f>
        <v/>
      </c>
      <c r="M1549" s="34" t="str">
        <f>IF(AND(A1549="",B1549="",C1549="",D1549=""),"",IF(A1549="","! нет даты",IF(NOT(ISNUMBER(A1549)),"! дата текстом",IF(YEAR(A1549)&lt;&gt;Настройки!$B$4,"! другой год",IF(C1549="","! нет категории",IF(K1549="?","! категории нет в списке",IF(D1549="","! нет суммы",IF(NOT(ISNUMBER(D1549)),"! сумма текстом",IF(COUNTIFS($A$6:A1549,A1549,$C$6:C1549,C1549,$D$6:D1549,D1549,$B$6:B1549,B1549)&gt;1,"! возможен дубль","ok")))))))))</f>
        <v/>
      </c>
    </row>
    <row r="1550" spans="1:13" ht="15" customHeight="1">
      <c r="A1550" s="30"/>
      <c r="B1550" s="31"/>
      <c r="C1550" s="32"/>
      <c r="D1550" s="33"/>
      <c r="E1550" s="32"/>
      <c r="F1550" s="32"/>
      <c r="G1550" s="32"/>
      <c r="H1550" s="32"/>
      <c r="I1550" s="31"/>
      <c r="J1550" s="34" t="str">
        <f>IF(ISNUMBER(A1550),INDEX(Настройки!$K$8:$K$19,MONTH(A1550))&amp;" "&amp;YEAR(A1550),"")</f>
        <v/>
      </c>
      <c r="K1550" s="35" t="str">
        <f>IF(C1550="","",IFERROR(INDEX(Категории!$B$5:$B$47,MATCH(C1550,Категории!$A$5:$A$47,0)),"?"))</f>
        <v/>
      </c>
      <c r="L1550" s="34" t="str">
        <f>IF(C1550="","",IFERROR(INDEX(Категории!$C$5:$C$47,MATCH(C1550,Категории!$A$5:$A$47,0)),"?"))</f>
        <v/>
      </c>
      <c r="M1550" s="34" t="str">
        <f>IF(AND(A1550="",B1550="",C1550="",D1550=""),"",IF(A1550="","! нет даты",IF(NOT(ISNUMBER(A1550)),"! дата текстом",IF(YEAR(A1550)&lt;&gt;Настройки!$B$4,"! другой год",IF(C1550="","! нет категории",IF(K1550="?","! категории нет в списке",IF(D1550="","! нет суммы",IF(NOT(ISNUMBER(D1550)),"! сумма текстом",IF(COUNTIFS($A$6:A1550,A1550,$C$6:C1550,C1550,$D$6:D1550,D1550,$B$6:B1550,B1550)&gt;1,"! возможен дубль","ok")))))))))</f>
        <v/>
      </c>
    </row>
    <row r="1551" spans="1:13" ht="15" customHeight="1">
      <c r="A1551" s="30"/>
      <c r="B1551" s="31"/>
      <c r="C1551" s="32"/>
      <c r="D1551" s="33"/>
      <c r="E1551" s="32"/>
      <c r="F1551" s="32"/>
      <c r="G1551" s="32"/>
      <c r="H1551" s="32"/>
      <c r="I1551" s="31"/>
      <c r="J1551" s="34" t="str">
        <f>IF(ISNUMBER(A1551),INDEX(Настройки!$K$8:$K$19,MONTH(A1551))&amp;" "&amp;YEAR(A1551),"")</f>
        <v/>
      </c>
      <c r="K1551" s="35" t="str">
        <f>IF(C1551="","",IFERROR(INDEX(Категории!$B$5:$B$47,MATCH(C1551,Категории!$A$5:$A$47,0)),"?"))</f>
        <v/>
      </c>
      <c r="L1551" s="34" t="str">
        <f>IF(C1551="","",IFERROR(INDEX(Категории!$C$5:$C$47,MATCH(C1551,Категории!$A$5:$A$47,0)),"?"))</f>
        <v/>
      </c>
      <c r="M1551" s="34" t="str">
        <f>IF(AND(A1551="",B1551="",C1551="",D1551=""),"",IF(A1551="","! нет даты",IF(NOT(ISNUMBER(A1551)),"! дата текстом",IF(YEAR(A1551)&lt;&gt;Настройки!$B$4,"! другой год",IF(C1551="","! нет категории",IF(K1551="?","! категории нет в списке",IF(D1551="","! нет суммы",IF(NOT(ISNUMBER(D1551)),"! сумма текстом",IF(COUNTIFS($A$6:A1551,A1551,$C$6:C1551,C1551,$D$6:D1551,D1551,$B$6:B1551,B1551)&gt;1,"! возможен дубль","ok")))))))))</f>
        <v/>
      </c>
    </row>
    <row r="1552" spans="1:13" ht="15" customHeight="1">
      <c r="A1552" s="30"/>
      <c r="B1552" s="31"/>
      <c r="C1552" s="32"/>
      <c r="D1552" s="33"/>
      <c r="E1552" s="32"/>
      <c r="F1552" s="32"/>
      <c r="G1552" s="32"/>
      <c r="H1552" s="32"/>
      <c r="I1552" s="31"/>
      <c r="J1552" s="34" t="str">
        <f>IF(ISNUMBER(A1552),INDEX(Настройки!$K$8:$K$19,MONTH(A1552))&amp;" "&amp;YEAR(A1552),"")</f>
        <v/>
      </c>
      <c r="K1552" s="35" t="str">
        <f>IF(C1552="","",IFERROR(INDEX(Категории!$B$5:$B$47,MATCH(C1552,Категории!$A$5:$A$47,0)),"?"))</f>
        <v/>
      </c>
      <c r="L1552" s="34" t="str">
        <f>IF(C1552="","",IFERROR(INDEX(Категории!$C$5:$C$47,MATCH(C1552,Категории!$A$5:$A$47,0)),"?"))</f>
        <v/>
      </c>
      <c r="M1552" s="34" t="str">
        <f>IF(AND(A1552="",B1552="",C1552="",D1552=""),"",IF(A1552="","! нет даты",IF(NOT(ISNUMBER(A1552)),"! дата текстом",IF(YEAR(A1552)&lt;&gt;Настройки!$B$4,"! другой год",IF(C1552="","! нет категории",IF(K1552="?","! категории нет в списке",IF(D1552="","! нет суммы",IF(NOT(ISNUMBER(D1552)),"! сумма текстом",IF(COUNTIFS($A$6:A1552,A1552,$C$6:C1552,C1552,$D$6:D1552,D1552,$B$6:B1552,B1552)&gt;1,"! возможен дубль","ok")))))))))</f>
        <v/>
      </c>
    </row>
    <row r="1553" spans="1:13" ht="15" customHeight="1">
      <c r="A1553" s="30"/>
      <c r="B1553" s="31"/>
      <c r="C1553" s="32"/>
      <c r="D1553" s="33"/>
      <c r="E1553" s="32"/>
      <c r="F1553" s="32"/>
      <c r="G1553" s="32"/>
      <c r="H1553" s="32"/>
      <c r="I1553" s="31"/>
      <c r="J1553" s="34" t="str">
        <f>IF(ISNUMBER(A1553),INDEX(Настройки!$K$8:$K$19,MONTH(A1553))&amp;" "&amp;YEAR(A1553),"")</f>
        <v/>
      </c>
      <c r="K1553" s="35" t="str">
        <f>IF(C1553="","",IFERROR(INDEX(Категории!$B$5:$B$47,MATCH(C1553,Категории!$A$5:$A$47,0)),"?"))</f>
        <v/>
      </c>
      <c r="L1553" s="34" t="str">
        <f>IF(C1553="","",IFERROR(INDEX(Категории!$C$5:$C$47,MATCH(C1553,Категории!$A$5:$A$47,0)),"?"))</f>
        <v/>
      </c>
      <c r="M1553" s="34" t="str">
        <f>IF(AND(A1553="",B1553="",C1553="",D1553=""),"",IF(A1553="","! нет даты",IF(NOT(ISNUMBER(A1553)),"! дата текстом",IF(YEAR(A1553)&lt;&gt;Настройки!$B$4,"! другой год",IF(C1553="","! нет категории",IF(K1553="?","! категории нет в списке",IF(D1553="","! нет суммы",IF(NOT(ISNUMBER(D1553)),"! сумма текстом",IF(COUNTIFS($A$6:A1553,A1553,$C$6:C1553,C1553,$D$6:D1553,D1553,$B$6:B1553,B1553)&gt;1,"! возможен дубль","ok")))))))))</f>
        <v/>
      </c>
    </row>
    <row r="1554" spans="1:13" ht="15" customHeight="1">
      <c r="A1554" s="30"/>
      <c r="B1554" s="31"/>
      <c r="C1554" s="32"/>
      <c r="D1554" s="33"/>
      <c r="E1554" s="32"/>
      <c r="F1554" s="32"/>
      <c r="G1554" s="32"/>
      <c r="H1554" s="32"/>
      <c r="I1554" s="31"/>
      <c r="J1554" s="34" t="str">
        <f>IF(ISNUMBER(A1554),INDEX(Настройки!$K$8:$K$19,MONTH(A1554))&amp;" "&amp;YEAR(A1554),"")</f>
        <v/>
      </c>
      <c r="K1554" s="35" t="str">
        <f>IF(C1554="","",IFERROR(INDEX(Категории!$B$5:$B$47,MATCH(C1554,Категории!$A$5:$A$47,0)),"?"))</f>
        <v/>
      </c>
      <c r="L1554" s="34" t="str">
        <f>IF(C1554="","",IFERROR(INDEX(Категории!$C$5:$C$47,MATCH(C1554,Категории!$A$5:$A$47,0)),"?"))</f>
        <v/>
      </c>
      <c r="M1554" s="34" t="str">
        <f>IF(AND(A1554="",B1554="",C1554="",D1554=""),"",IF(A1554="","! нет даты",IF(NOT(ISNUMBER(A1554)),"! дата текстом",IF(YEAR(A1554)&lt;&gt;Настройки!$B$4,"! другой год",IF(C1554="","! нет категории",IF(K1554="?","! категории нет в списке",IF(D1554="","! нет суммы",IF(NOT(ISNUMBER(D1554)),"! сумма текстом",IF(COUNTIFS($A$6:A1554,A1554,$C$6:C1554,C1554,$D$6:D1554,D1554,$B$6:B1554,B1554)&gt;1,"! возможен дубль","ok")))))))))</f>
        <v/>
      </c>
    </row>
    <row r="1555" spans="1:13" ht="15" customHeight="1">
      <c r="A1555" s="30"/>
      <c r="B1555" s="31"/>
      <c r="C1555" s="32"/>
      <c r="D1555" s="33"/>
      <c r="E1555" s="32"/>
      <c r="F1555" s="32"/>
      <c r="G1555" s="32"/>
      <c r="H1555" s="32"/>
      <c r="I1555" s="31"/>
      <c r="J1555" s="34" t="str">
        <f>IF(ISNUMBER(A1555),INDEX(Настройки!$K$8:$K$19,MONTH(A1555))&amp;" "&amp;YEAR(A1555),"")</f>
        <v/>
      </c>
      <c r="K1555" s="35" t="str">
        <f>IF(C1555="","",IFERROR(INDEX(Категории!$B$5:$B$47,MATCH(C1555,Категории!$A$5:$A$47,0)),"?"))</f>
        <v/>
      </c>
      <c r="L1555" s="34" t="str">
        <f>IF(C1555="","",IFERROR(INDEX(Категории!$C$5:$C$47,MATCH(C1555,Категории!$A$5:$A$47,0)),"?"))</f>
        <v/>
      </c>
      <c r="M1555" s="34" t="str">
        <f>IF(AND(A1555="",B1555="",C1555="",D1555=""),"",IF(A1555="","! нет даты",IF(NOT(ISNUMBER(A1555)),"! дата текстом",IF(YEAR(A1555)&lt;&gt;Настройки!$B$4,"! другой год",IF(C1555="","! нет категории",IF(K1555="?","! категории нет в списке",IF(D1555="","! нет суммы",IF(NOT(ISNUMBER(D1555)),"! сумма текстом",IF(COUNTIFS($A$6:A1555,A1555,$C$6:C1555,C1555,$D$6:D1555,D1555,$B$6:B1555,B1555)&gt;1,"! возможен дубль","ok")))))))))</f>
        <v/>
      </c>
    </row>
    <row r="1556" spans="1:13" ht="15" customHeight="1">
      <c r="A1556" s="30"/>
      <c r="B1556" s="31"/>
      <c r="C1556" s="32"/>
      <c r="D1556" s="33"/>
      <c r="E1556" s="32"/>
      <c r="F1556" s="32"/>
      <c r="G1556" s="32"/>
      <c r="H1556" s="32"/>
      <c r="I1556" s="31"/>
      <c r="J1556" s="34" t="str">
        <f>IF(ISNUMBER(A1556),INDEX(Настройки!$K$8:$K$19,MONTH(A1556))&amp;" "&amp;YEAR(A1556),"")</f>
        <v/>
      </c>
      <c r="K1556" s="35" t="str">
        <f>IF(C1556="","",IFERROR(INDEX(Категории!$B$5:$B$47,MATCH(C1556,Категории!$A$5:$A$47,0)),"?"))</f>
        <v/>
      </c>
      <c r="L1556" s="34" t="str">
        <f>IF(C1556="","",IFERROR(INDEX(Категории!$C$5:$C$47,MATCH(C1556,Категории!$A$5:$A$47,0)),"?"))</f>
        <v/>
      </c>
      <c r="M1556" s="34" t="str">
        <f>IF(AND(A1556="",B1556="",C1556="",D1556=""),"",IF(A1556="","! нет даты",IF(NOT(ISNUMBER(A1556)),"! дата текстом",IF(YEAR(A1556)&lt;&gt;Настройки!$B$4,"! другой год",IF(C1556="","! нет категории",IF(K1556="?","! категории нет в списке",IF(D1556="","! нет суммы",IF(NOT(ISNUMBER(D1556)),"! сумма текстом",IF(COUNTIFS($A$6:A1556,A1556,$C$6:C1556,C1556,$D$6:D1556,D1556,$B$6:B1556,B1556)&gt;1,"! возможен дубль","ok")))))))))</f>
        <v/>
      </c>
    </row>
    <row r="1557" spans="1:13" ht="15" customHeight="1">
      <c r="A1557" s="30"/>
      <c r="B1557" s="31"/>
      <c r="C1557" s="32"/>
      <c r="D1557" s="33"/>
      <c r="E1557" s="32"/>
      <c r="F1557" s="32"/>
      <c r="G1557" s="32"/>
      <c r="H1557" s="32"/>
      <c r="I1557" s="31"/>
      <c r="J1557" s="34" t="str">
        <f>IF(ISNUMBER(A1557),INDEX(Настройки!$K$8:$K$19,MONTH(A1557))&amp;" "&amp;YEAR(A1557),"")</f>
        <v/>
      </c>
      <c r="K1557" s="35" t="str">
        <f>IF(C1557="","",IFERROR(INDEX(Категории!$B$5:$B$47,MATCH(C1557,Категории!$A$5:$A$47,0)),"?"))</f>
        <v/>
      </c>
      <c r="L1557" s="34" t="str">
        <f>IF(C1557="","",IFERROR(INDEX(Категории!$C$5:$C$47,MATCH(C1557,Категории!$A$5:$A$47,0)),"?"))</f>
        <v/>
      </c>
      <c r="M1557" s="34" t="str">
        <f>IF(AND(A1557="",B1557="",C1557="",D1557=""),"",IF(A1557="","! нет даты",IF(NOT(ISNUMBER(A1557)),"! дата текстом",IF(YEAR(A1557)&lt;&gt;Настройки!$B$4,"! другой год",IF(C1557="","! нет категории",IF(K1557="?","! категории нет в списке",IF(D1557="","! нет суммы",IF(NOT(ISNUMBER(D1557)),"! сумма текстом",IF(COUNTIFS($A$6:A1557,A1557,$C$6:C1557,C1557,$D$6:D1557,D1557,$B$6:B1557,B1557)&gt;1,"! возможен дубль","ok")))))))))</f>
        <v/>
      </c>
    </row>
    <row r="1558" spans="1:13" ht="15" customHeight="1">
      <c r="A1558" s="30"/>
      <c r="B1558" s="31"/>
      <c r="C1558" s="32"/>
      <c r="D1558" s="33"/>
      <c r="E1558" s="32"/>
      <c r="F1558" s="32"/>
      <c r="G1558" s="32"/>
      <c r="H1558" s="32"/>
      <c r="I1558" s="31"/>
      <c r="J1558" s="34" t="str">
        <f>IF(ISNUMBER(A1558),INDEX(Настройки!$K$8:$K$19,MONTH(A1558))&amp;" "&amp;YEAR(A1558),"")</f>
        <v/>
      </c>
      <c r="K1558" s="35" t="str">
        <f>IF(C1558="","",IFERROR(INDEX(Категории!$B$5:$B$47,MATCH(C1558,Категории!$A$5:$A$47,0)),"?"))</f>
        <v/>
      </c>
      <c r="L1558" s="34" t="str">
        <f>IF(C1558="","",IFERROR(INDEX(Категории!$C$5:$C$47,MATCH(C1558,Категории!$A$5:$A$47,0)),"?"))</f>
        <v/>
      </c>
      <c r="M1558" s="34" t="str">
        <f>IF(AND(A1558="",B1558="",C1558="",D1558=""),"",IF(A1558="","! нет даты",IF(NOT(ISNUMBER(A1558)),"! дата текстом",IF(YEAR(A1558)&lt;&gt;Настройки!$B$4,"! другой год",IF(C1558="","! нет категории",IF(K1558="?","! категории нет в списке",IF(D1558="","! нет суммы",IF(NOT(ISNUMBER(D1558)),"! сумма текстом",IF(COUNTIFS($A$6:A1558,A1558,$C$6:C1558,C1558,$D$6:D1558,D1558,$B$6:B1558,B1558)&gt;1,"! возможен дубль","ok")))))))))</f>
        <v/>
      </c>
    </row>
    <row r="1559" spans="1:13" ht="15" customHeight="1">
      <c r="A1559" s="30"/>
      <c r="B1559" s="31"/>
      <c r="C1559" s="32"/>
      <c r="D1559" s="33"/>
      <c r="E1559" s="32"/>
      <c r="F1559" s="32"/>
      <c r="G1559" s="32"/>
      <c r="H1559" s="32"/>
      <c r="I1559" s="31"/>
      <c r="J1559" s="34" t="str">
        <f>IF(ISNUMBER(A1559),INDEX(Настройки!$K$8:$K$19,MONTH(A1559))&amp;" "&amp;YEAR(A1559),"")</f>
        <v/>
      </c>
      <c r="K1559" s="35" t="str">
        <f>IF(C1559="","",IFERROR(INDEX(Категории!$B$5:$B$47,MATCH(C1559,Категории!$A$5:$A$47,0)),"?"))</f>
        <v/>
      </c>
      <c r="L1559" s="34" t="str">
        <f>IF(C1559="","",IFERROR(INDEX(Категории!$C$5:$C$47,MATCH(C1559,Категории!$A$5:$A$47,0)),"?"))</f>
        <v/>
      </c>
      <c r="M1559" s="34" t="str">
        <f>IF(AND(A1559="",B1559="",C1559="",D1559=""),"",IF(A1559="","! нет даты",IF(NOT(ISNUMBER(A1559)),"! дата текстом",IF(YEAR(A1559)&lt;&gt;Настройки!$B$4,"! другой год",IF(C1559="","! нет категории",IF(K1559="?","! категории нет в списке",IF(D1559="","! нет суммы",IF(NOT(ISNUMBER(D1559)),"! сумма текстом",IF(COUNTIFS($A$6:A1559,A1559,$C$6:C1559,C1559,$D$6:D1559,D1559,$B$6:B1559,B1559)&gt;1,"! возможен дубль","ok")))))))))</f>
        <v/>
      </c>
    </row>
    <row r="1560" spans="1:13" ht="15" customHeight="1">
      <c r="A1560" s="30"/>
      <c r="B1560" s="31"/>
      <c r="C1560" s="32"/>
      <c r="D1560" s="33"/>
      <c r="E1560" s="32"/>
      <c r="F1560" s="32"/>
      <c r="G1560" s="32"/>
      <c r="H1560" s="32"/>
      <c r="I1560" s="31"/>
      <c r="J1560" s="34" t="str">
        <f>IF(ISNUMBER(A1560),INDEX(Настройки!$K$8:$K$19,MONTH(A1560))&amp;" "&amp;YEAR(A1560),"")</f>
        <v/>
      </c>
      <c r="K1560" s="35" t="str">
        <f>IF(C1560="","",IFERROR(INDEX(Категории!$B$5:$B$47,MATCH(C1560,Категории!$A$5:$A$47,0)),"?"))</f>
        <v/>
      </c>
      <c r="L1560" s="34" t="str">
        <f>IF(C1560="","",IFERROR(INDEX(Категории!$C$5:$C$47,MATCH(C1560,Категории!$A$5:$A$47,0)),"?"))</f>
        <v/>
      </c>
      <c r="M1560" s="34" t="str">
        <f>IF(AND(A1560="",B1560="",C1560="",D1560=""),"",IF(A1560="","! нет даты",IF(NOT(ISNUMBER(A1560)),"! дата текстом",IF(YEAR(A1560)&lt;&gt;Настройки!$B$4,"! другой год",IF(C1560="","! нет категории",IF(K1560="?","! категории нет в списке",IF(D1560="","! нет суммы",IF(NOT(ISNUMBER(D1560)),"! сумма текстом",IF(COUNTIFS($A$6:A1560,A1560,$C$6:C1560,C1560,$D$6:D1560,D1560,$B$6:B1560,B1560)&gt;1,"! возможен дубль","ok")))))))))</f>
        <v/>
      </c>
    </row>
    <row r="1561" spans="1:13" ht="15" customHeight="1">
      <c r="A1561" s="30"/>
      <c r="B1561" s="31"/>
      <c r="C1561" s="32"/>
      <c r="D1561" s="33"/>
      <c r="E1561" s="32"/>
      <c r="F1561" s="32"/>
      <c r="G1561" s="32"/>
      <c r="H1561" s="32"/>
      <c r="I1561" s="31"/>
      <c r="J1561" s="34" t="str">
        <f>IF(ISNUMBER(A1561),INDEX(Настройки!$K$8:$K$19,MONTH(A1561))&amp;" "&amp;YEAR(A1561),"")</f>
        <v/>
      </c>
      <c r="K1561" s="35" t="str">
        <f>IF(C1561="","",IFERROR(INDEX(Категории!$B$5:$B$47,MATCH(C1561,Категории!$A$5:$A$47,0)),"?"))</f>
        <v/>
      </c>
      <c r="L1561" s="34" t="str">
        <f>IF(C1561="","",IFERROR(INDEX(Категории!$C$5:$C$47,MATCH(C1561,Категории!$A$5:$A$47,0)),"?"))</f>
        <v/>
      </c>
      <c r="M1561" s="34" t="str">
        <f>IF(AND(A1561="",B1561="",C1561="",D1561=""),"",IF(A1561="","! нет даты",IF(NOT(ISNUMBER(A1561)),"! дата текстом",IF(YEAR(A1561)&lt;&gt;Настройки!$B$4,"! другой год",IF(C1561="","! нет категории",IF(K1561="?","! категории нет в списке",IF(D1561="","! нет суммы",IF(NOT(ISNUMBER(D1561)),"! сумма текстом",IF(COUNTIFS($A$6:A1561,A1561,$C$6:C1561,C1561,$D$6:D1561,D1561,$B$6:B1561,B1561)&gt;1,"! возможен дубль","ok")))))))))</f>
        <v/>
      </c>
    </row>
    <row r="1562" spans="1:13" ht="15" customHeight="1">
      <c r="A1562" s="30"/>
      <c r="B1562" s="31"/>
      <c r="C1562" s="32"/>
      <c r="D1562" s="33"/>
      <c r="E1562" s="32"/>
      <c r="F1562" s="32"/>
      <c r="G1562" s="32"/>
      <c r="H1562" s="32"/>
      <c r="I1562" s="31"/>
      <c r="J1562" s="34" t="str">
        <f>IF(ISNUMBER(A1562),INDEX(Настройки!$K$8:$K$19,MONTH(A1562))&amp;" "&amp;YEAR(A1562),"")</f>
        <v/>
      </c>
      <c r="K1562" s="35" t="str">
        <f>IF(C1562="","",IFERROR(INDEX(Категории!$B$5:$B$47,MATCH(C1562,Категории!$A$5:$A$47,0)),"?"))</f>
        <v/>
      </c>
      <c r="L1562" s="34" t="str">
        <f>IF(C1562="","",IFERROR(INDEX(Категории!$C$5:$C$47,MATCH(C1562,Категории!$A$5:$A$47,0)),"?"))</f>
        <v/>
      </c>
      <c r="M1562" s="34" t="str">
        <f>IF(AND(A1562="",B1562="",C1562="",D1562=""),"",IF(A1562="","! нет даты",IF(NOT(ISNUMBER(A1562)),"! дата текстом",IF(YEAR(A1562)&lt;&gt;Настройки!$B$4,"! другой год",IF(C1562="","! нет категории",IF(K1562="?","! категории нет в списке",IF(D1562="","! нет суммы",IF(NOT(ISNUMBER(D1562)),"! сумма текстом",IF(COUNTIFS($A$6:A1562,A1562,$C$6:C1562,C1562,$D$6:D1562,D1562,$B$6:B1562,B1562)&gt;1,"! возможен дубль","ok")))))))))</f>
        <v/>
      </c>
    </row>
    <row r="1563" spans="1:13" ht="15" customHeight="1">
      <c r="A1563" s="30"/>
      <c r="B1563" s="31"/>
      <c r="C1563" s="32"/>
      <c r="D1563" s="33"/>
      <c r="E1563" s="32"/>
      <c r="F1563" s="32"/>
      <c r="G1563" s="32"/>
      <c r="H1563" s="32"/>
      <c r="I1563" s="31"/>
      <c r="J1563" s="34" t="str">
        <f>IF(ISNUMBER(A1563),INDEX(Настройки!$K$8:$K$19,MONTH(A1563))&amp;" "&amp;YEAR(A1563),"")</f>
        <v/>
      </c>
      <c r="K1563" s="35" t="str">
        <f>IF(C1563="","",IFERROR(INDEX(Категории!$B$5:$B$47,MATCH(C1563,Категории!$A$5:$A$47,0)),"?"))</f>
        <v/>
      </c>
      <c r="L1563" s="34" t="str">
        <f>IF(C1563="","",IFERROR(INDEX(Категории!$C$5:$C$47,MATCH(C1563,Категории!$A$5:$A$47,0)),"?"))</f>
        <v/>
      </c>
      <c r="M1563" s="34" t="str">
        <f>IF(AND(A1563="",B1563="",C1563="",D1563=""),"",IF(A1563="","! нет даты",IF(NOT(ISNUMBER(A1563)),"! дата текстом",IF(YEAR(A1563)&lt;&gt;Настройки!$B$4,"! другой год",IF(C1563="","! нет категории",IF(K1563="?","! категории нет в списке",IF(D1563="","! нет суммы",IF(NOT(ISNUMBER(D1563)),"! сумма текстом",IF(COUNTIFS($A$6:A1563,A1563,$C$6:C1563,C1563,$D$6:D1563,D1563,$B$6:B1563,B1563)&gt;1,"! возможен дубль","ok")))))))))</f>
        <v/>
      </c>
    </row>
    <row r="1564" spans="1:13" ht="15" customHeight="1">
      <c r="A1564" s="30"/>
      <c r="B1564" s="31"/>
      <c r="C1564" s="32"/>
      <c r="D1564" s="33"/>
      <c r="E1564" s="32"/>
      <c r="F1564" s="32"/>
      <c r="G1564" s="32"/>
      <c r="H1564" s="32"/>
      <c r="I1564" s="31"/>
      <c r="J1564" s="34" t="str">
        <f>IF(ISNUMBER(A1564),INDEX(Настройки!$K$8:$K$19,MONTH(A1564))&amp;" "&amp;YEAR(A1564),"")</f>
        <v/>
      </c>
      <c r="K1564" s="35" t="str">
        <f>IF(C1564="","",IFERROR(INDEX(Категории!$B$5:$B$47,MATCH(C1564,Категории!$A$5:$A$47,0)),"?"))</f>
        <v/>
      </c>
      <c r="L1564" s="34" t="str">
        <f>IF(C1564="","",IFERROR(INDEX(Категории!$C$5:$C$47,MATCH(C1564,Категории!$A$5:$A$47,0)),"?"))</f>
        <v/>
      </c>
      <c r="M1564" s="34" t="str">
        <f>IF(AND(A1564="",B1564="",C1564="",D1564=""),"",IF(A1564="","! нет даты",IF(NOT(ISNUMBER(A1564)),"! дата текстом",IF(YEAR(A1564)&lt;&gt;Настройки!$B$4,"! другой год",IF(C1564="","! нет категории",IF(K1564="?","! категории нет в списке",IF(D1564="","! нет суммы",IF(NOT(ISNUMBER(D1564)),"! сумма текстом",IF(COUNTIFS($A$6:A1564,A1564,$C$6:C1564,C1564,$D$6:D1564,D1564,$B$6:B1564,B1564)&gt;1,"! возможен дубль","ok")))))))))</f>
        <v/>
      </c>
    </row>
    <row r="1565" spans="1:13" ht="15" customHeight="1">
      <c r="A1565" s="30"/>
      <c r="B1565" s="31"/>
      <c r="C1565" s="32"/>
      <c r="D1565" s="33"/>
      <c r="E1565" s="32"/>
      <c r="F1565" s="32"/>
      <c r="G1565" s="32"/>
      <c r="H1565" s="32"/>
      <c r="I1565" s="31"/>
      <c r="J1565" s="34" t="str">
        <f>IF(ISNUMBER(A1565),INDEX(Настройки!$K$8:$K$19,MONTH(A1565))&amp;" "&amp;YEAR(A1565),"")</f>
        <v/>
      </c>
      <c r="K1565" s="35" t="str">
        <f>IF(C1565="","",IFERROR(INDEX(Категории!$B$5:$B$47,MATCH(C1565,Категории!$A$5:$A$47,0)),"?"))</f>
        <v/>
      </c>
      <c r="L1565" s="34" t="str">
        <f>IF(C1565="","",IFERROR(INDEX(Категории!$C$5:$C$47,MATCH(C1565,Категории!$A$5:$A$47,0)),"?"))</f>
        <v/>
      </c>
      <c r="M1565" s="34" t="str">
        <f>IF(AND(A1565="",B1565="",C1565="",D1565=""),"",IF(A1565="","! нет даты",IF(NOT(ISNUMBER(A1565)),"! дата текстом",IF(YEAR(A1565)&lt;&gt;Настройки!$B$4,"! другой год",IF(C1565="","! нет категории",IF(K1565="?","! категории нет в списке",IF(D1565="","! нет суммы",IF(NOT(ISNUMBER(D1565)),"! сумма текстом",IF(COUNTIFS($A$6:A1565,A1565,$C$6:C1565,C1565,$D$6:D1565,D1565,$B$6:B1565,B1565)&gt;1,"! возможен дубль","ok")))))))))</f>
        <v/>
      </c>
    </row>
    <row r="1566" spans="1:13" ht="15" customHeight="1">
      <c r="A1566" s="30"/>
      <c r="B1566" s="31"/>
      <c r="C1566" s="32"/>
      <c r="D1566" s="33"/>
      <c r="E1566" s="32"/>
      <c r="F1566" s="32"/>
      <c r="G1566" s="32"/>
      <c r="H1566" s="32"/>
      <c r="I1566" s="31"/>
      <c r="J1566" s="34" t="str">
        <f>IF(ISNUMBER(A1566),INDEX(Настройки!$K$8:$K$19,MONTH(A1566))&amp;" "&amp;YEAR(A1566),"")</f>
        <v/>
      </c>
      <c r="K1566" s="35" t="str">
        <f>IF(C1566="","",IFERROR(INDEX(Категории!$B$5:$B$47,MATCH(C1566,Категории!$A$5:$A$47,0)),"?"))</f>
        <v/>
      </c>
      <c r="L1566" s="34" t="str">
        <f>IF(C1566="","",IFERROR(INDEX(Категории!$C$5:$C$47,MATCH(C1566,Категории!$A$5:$A$47,0)),"?"))</f>
        <v/>
      </c>
      <c r="M1566" s="34" t="str">
        <f>IF(AND(A1566="",B1566="",C1566="",D1566=""),"",IF(A1566="","! нет даты",IF(NOT(ISNUMBER(A1566)),"! дата текстом",IF(YEAR(A1566)&lt;&gt;Настройки!$B$4,"! другой год",IF(C1566="","! нет категории",IF(K1566="?","! категории нет в списке",IF(D1566="","! нет суммы",IF(NOT(ISNUMBER(D1566)),"! сумма текстом",IF(COUNTIFS($A$6:A1566,A1566,$C$6:C1566,C1566,$D$6:D1566,D1566,$B$6:B1566,B1566)&gt;1,"! возможен дубль","ok")))))))))</f>
        <v/>
      </c>
    </row>
    <row r="1567" spans="1:13" ht="15" customHeight="1">
      <c r="A1567" s="30"/>
      <c r="B1567" s="31"/>
      <c r="C1567" s="32"/>
      <c r="D1567" s="33"/>
      <c r="E1567" s="32"/>
      <c r="F1567" s="32"/>
      <c r="G1567" s="32"/>
      <c r="H1567" s="32"/>
      <c r="I1567" s="31"/>
      <c r="J1567" s="34" t="str">
        <f>IF(ISNUMBER(A1567),INDEX(Настройки!$K$8:$K$19,MONTH(A1567))&amp;" "&amp;YEAR(A1567),"")</f>
        <v/>
      </c>
      <c r="K1567" s="35" t="str">
        <f>IF(C1567="","",IFERROR(INDEX(Категории!$B$5:$B$47,MATCH(C1567,Категории!$A$5:$A$47,0)),"?"))</f>
        <v/>
      </c>
      <c r="L1567" s="34" t="str">
        <f>IF(C1567="","",IFERROR(INDEX(Категории!$C$5:$C$47,MATCH(C1567,Категории!$A$5:$A$47,0)),"?"))</f>
        <v/>
      </c>
      <c r="M1567" s="34" t="str">
        <f>IF(AND(A1567="",B1567="",C1567="",D1567=""),"",IF(A1567="","! нет даты",IF(NOT(ISNUMBER(A1567)),"! дата текстом",IF(YEAR(A1567)&lt;&gt;Настройки!$B$4,"! другой год",IF(C1567="","! нет категории",IF(K1567="?","! категории нет в списке",IF(D1567="","! нет суммы",IF(NOT(ISNUMBER(D1567)),"! сумма текстом",IF(COUNTIFS($A$6:A1567,A1567,$C$6:C1567,C1567,$D$6:D1567,D1567,$B$6:B1567,B1567)&gt;1,"! возможен дубль","ok")))))))))</f>
        <v/>
      </c>
    </row>
    <row r="1568" spans="1:13" ht="15" customHeight="1">
      <c r="A1568" s="30"/>
      <c r="B1568" s="31"/>
      <c r="C1568" s="32"/>
      <c r="D1568" s="33"/>
      <c r="E1568" s="32"/>
      <c r="F1568" s="32"/>
      <c r="G1568" s="32"/>
      <c r="H1568" s="32"/>
      <c r="I1568" s="31"/>
      <c r="J1568" s="34" t="str">
        <f>IF(ISNUMBER(A1568),INDEX(Настройки!$K$8:$K$19,MONTH(A1568))&amp;" "&amp;YEAR(A1568),"")</f>
        <v/>
      </c>
      <c r="K1568" s="35" t="str">
        <f>IF(C1568="","",IFERROR(INDEX(Категории!$B$5:$B$47,MATCH(C1568,Категории!$A$5:$A$47,0)),"?"))</f>
        <v/>
      </c>
      <c r="L1568" s="34" t="str">
        <f>IF(C1568="","",IFERROR(INDEX(Категории!$C$5:$C$47,MATCH(C1568,Категории!$A$5:$A$47,0)),"?"))</f>
        <v/>
      </c>
      <c r="M1568" s="34" t="str">
        <f>IF(AND(A1568="",B1568="",C1568="",D1568=""),"",IF(A1568="","! нет даты",IF(NOT(ISNUMBER(A1568)),"! дата текстом",IF(YEAR(A1568)&lt;&gt;Настройки!$B$4,"! другой год",IF(C1568="","! нет категории",IF(K1568="?","! категории нет в списке",IF(D1568="","! нет суммы",IF(NOT(ISNUMBER(D1568)),"! сумма текстом",IF(COUNTIFS($A$6:A1568,A1568,$C$6:C1568,C1568,$D$6:D1568,D1568,$B$6:B1568,B1568)&gt;1,"! возможен дубль","ok")))))))))</f>
        <v/>
      </c>
    </row>
    <row r="1569" spans="1:13" ht="15" customHeight="1">
      <c r="A1569" s="30"/>
      <c r="B1569" s="31"/>
      <c r="C1569" s="32"/>
      <c r="D1569" s="33"/>
      <c r="E1569" s="32"/>
      <c r="F1569" s="32"/>
      <c r="G1569" s="32"/>
      <c r="H1569" s="32"/>
      <c r="I1569" s="31"/>
      <c r="J1569" s="34" t="str">
        <f>IF(ISNUMBER(A1569),INDEX(Настройки!$K$8:$K$19,MONTH(A1569))&amp;" "&amp;YEAR(A1569),"")</f>
        <v/>
      </c>
      <c r="K1569" s="35" t="str">
        <f>IF(C1569="","",IFERROR(INDEX(Категории!$B$5:$B$47,MATCH(C1569,Категории!$A$5:$A$47,0)),"?"))</f>
        <v/>
      </c>
      <c r="L1569" s="34" t="str">
        <f>IF(C1569="","",IFERROR(INDEX(Категории!$C$5:$C$47,MATCH(C1569,Категории!$A$5:$A$47,0)),"?"))</f>
        <v/>
      </c>
      <c r="M1569" s="34" t="str">
        <f>IF(AND(A1569="",B1569="",C1569="",D1569=""),"",IF(A1569="","! нет даты",IF(NOT(ISNUMBER(A1569)),"! дата текстом",IF(YEAR(A1569)&lt;&gt;Настройки!$B$4,"! другой год",IF(C1569="","! нет категории",IF(K1569="?","! категории нет в списке",IF(D1569="","! нет суммы",IF(NOT(ISNUMBER(D1569)),"! сумма текстом",IF(COUNTIFS($A$6:A1569,A1569,$C$6:C1569,C1569,$D$6:D1569,D1569,$B$6:B1569,B1569)&gt;1,"! возможен дубль","ok")))))))))</f>
        <v/>
      </c>
    </row>
    <row r="1570" spans="1:13" ht="15" customHeight="1">
      <c r="A1570" s="30"/>
      <c r="B1570" s="31"/>
      <c r="C1570" s="32"/>
      <c r="D1570" s="33"/>
      <c r="E1570" s="32"/>
      <c r="F1570" s="32"/>
      <c r="G1570" s="32"/>
      <c r="H1570" s="32"/>
      <c r="I1570" s="31"/>
      <c r="J1570" s="34" t="str">
        <f>IF(ISNUMBER(A1570),INDEX(Настройки!$K$8:$K$19,MONTH(A1570))&amp;" "&amp;YEAR(A1570),"")</f>
        <v/>
      </c>
      <c r="K1570" s="35" t="str">
        <f>IF(C1570="","",IFERROR(INDEX(Категории!$B$5:$B$47,MATCH(C1570,Категории!$A$5:$A$47,0)),"?"))</f>
        <v/>
      </c>
      <c r="L1570" s="34" t="str">
        <f>IF(C1570="","",IFERROR(INDEX(Категории!$C$5:$C$47,MATCH(C1570,Категории!$A$5:$A$47,0)),"?"))</f>
        <v/>
      </c>
      <c r="M1570" s="34" t="str">
        <f>IF(AND(A1570="",B1570="",C1570="",D1570=""),"",IF(A1570="","! нет даты",IF(NOT(ISNUMBER(A1570)),"! дата текстом",IF(YEAR(A1570)&lt;&gt;Настройки!$B$4,"! другой год",IF(C1570="","! нет категории",IF(K1570="?","! категории нет в списке",IF(D1570="","! нет суммы",IF(NOT(ISNUMBER(D1570)),"! сумма текстом",IF(COUNTIFS($A$6:A1570,A1570,$C$6:C1570,C1570,$D$6:D1570,D1570,$B$6:B1570,B1570)&gt;1,"! возможен дубль","ok")))))))))</f>
        <v/>
      </c>
    </row>
    <row r="1571" spans="1:13" ht="15" customHeight="1">
      <c r="A1571" s="30"/>
      <c r="B1571" s="31"/>
      <c r="C1571" s="32"/>
      <c r="D1571" s="33"/>
      <c r="E1571" s="32"/>
      <c r="F1571" s="32"/>
      <c r="G1571" s="32"/>
      <c r="H1571" s="32"/>
      <c r="I1571" s="31"/>
      <c r="J1571" s="34" t="str">
        <f>IF(ISNUMBER(A1571),INDEX(Настройки!$K$8:$K$19,MONTH(A1571))&amp;" "&amp;YEAR(A1571),"")</f>
        <v/>
      </c>
      <c r="K1571" s="35" t="str">
        <f>IF(C1571="","",IFERROR(INDEX(Категории!$B$5:$B$47,MATCH(C1571,Категории!$A$5:$A$47,0)),"?"))</f>
        <v/>
      </c>
      <c r="L1571" s="34" t="str">
        <f>IF(C1571="","",IFERROR(INDEX(Категории!$C$5:$C$47,MATCH(C1571,Категории!$A$5:$A$47,0)),"?"))</f>
        <v/>
      </c>
      <c r="M1571" s="34" t="str">
        <f>IF(AND(A1571="",B1571="",C1571="",D1571=""),"",IF(A1571="","! нет даты",IF(NOT(ISNUMBER(A1571)),"! дата текстом",IF(YEAR(A1571)&lt;&gt;Настройки!$B$4,"! другой год",IF(C1571="","! нет категории",IF(K1571="?","! категории нет в списке",IF(D1571="","! нет суммы",IF(NOT(ISNUMBER(D1571)),"! сумма текстом",IF(COUNTIFS($A$6:A1571,A1571,$C$6:C1571,C1571,$D$6:D1571,D1571,$B$6:B1571,B1571)&gt;1,"! возможен дубль","ok")))))))))</f>
        <v/>
      </c>
    </row>
    <row r="1572" spans="1:13" ht="15" customHeight="1">
      <c r="A1572" s="30"/>
      <c r="B1572" s="31"/>
      <c r="C1572" s="32"/>
      <c r="D1572" s="33"/>
      <c r="E1572" s="32"/>
      <c r="F1572" s="32"/>
      <c r="G1572" s="32"/>
      <c r="H1572" s="32"/>
      <c r="I1572" s="31"/>
      <c r="J1572" s="34" t="str">
        <f>IF(ISNUMBER(A1572),INDEX(Настройки!$K$8:$K$19,MONTH(A1572))&amp;" "&amp;YEAR(A1572),"")</f>
        <v/>
      </c>
      <c r="K1572" s="35" t="str">
        <f>IF(C1572="","",IFERROR(INDEX(Категории!$B$5:$B$47,MATCH(C1572,Категории!$A$5:$A$47,0)),"?"))</f>
        <v/>
      </c>
      <c r="L1572" s="34" t="str">
        <f>IF(C1572="","",IFERROR(INDEX(Категории!$C$5:$C$47,MATCH(C1572,Категории!$A$5:$A$47,0)),"?"))</f>
        <v/>
      </c>
      <c r="M1572" s="34" t="str">
        <f>IF(AND(A1572="",B1572="",C1572="",D1572=""),"",IF(A1572="","! нет даты",IF(NOT(ISNUMBER(A1572)),"! дата текстом",IF(YEAR(A1572)&lt;&gt;Настройки!$B$4,"! другой год",IF(C1572="","! нет категории",IF(K1572="?","! категории нет в списке",IF(D1572="","! нет суммы",IF(NOT(ISNUMBER(D1572)),"! сумма текстом",IF(COUNTIFS($A$6:A1572,A1572,$C$6:C1572,C1572,$D$6:D1572,D1572,$B$6:B1572,B1572)&gt;1,"! возможен дубль","ok")))))))))</f>
        <v/>
      </c>
    </row>
    <row r="1573" spans="1:13" ht="15" customHeight="1">
      <c r="A1573" s="30"/>
      <c r="B1573" s="31"/>
      <c r="C1573" s="32"/>
      <c r="D1573" s="33"/>
      <c r="E1573" s="32"/>
      <c r="F1573" s="32"/>
      <c r="G1573" s="32"/>
      <c r="H1573" s="32"/>
      <c r="I1573" s="31"/>
      <c r="J1573" s="34" t="str">
        <f>IF(ISNUMBER(A1573),INDEX(Настройки!$K$8:$K$19,MONTH(A1573))&amp;" "&amp;YEAR(A1573),"")</f>
        <v/>
      </c>
      <c r="K1573" s="35" t="str">
        <f>IF(C1573="","",IFERROR(INDEX(Категории!$B$5:$B$47,MATCH(C1573,Категории!$A$5:$A$47,0)),"?"))</f>
        <v/>
      </c>
      <c r="L1573" s="34" t="str">
        <f>IF(C1573="","",IFERROR(INDEX(Категории!$C$5:$C$47,MATCH(C1573,Категории!$A$5:$A$47,0)),"?"))</f>
        <v/>
      </c>
      <c r="M1573" s="34" t="str">
        <f>IF(AND(A1573="",B1573="",C1573="",D1573=""),"",IF(A1573="","! нет даты",IF(NOT(ISNUMBER(A1573)),"! дата текстом",IF(YEAR(A1573)&lt;&gt;Настройки!$B$4,"! другой год",IF(C1573="","! нет категории",IF(K1573="?","! категории нет в списке",IF(D1573="","! нет суммы",IF(NOT(ISNUMBER(D1573)),"! сумма текстом",IF(COUNTIFS($A$6:A1573,A1573,$C$6:C1573,C1573,$D$6:D1573,D1573,$B$6:B1573,B1573)&gt;1,"! возможен дубль","ok")))))))))</f>
        <v/>
      </c>
    </row>
    <row r="1574" spans="1:13" ht="15" customHeight="1">
      <c r="A1574" s="30"/>
      <c r="B1574" s="31"/>
      <c r="C1574" s="32"/>
      <c r="D1574" s="33"/>
      <c r="E1574" s="32"/>
      <c r="F1574" s="32"/>
      <c r="G1574" s="32"/>
      <c r="H1574" s="32"/>
      <c r="I1574" s="31"/>
      <c r="J1574" s="34" t="str">
        <f>IF(ISNUMBER(A1574),INDEX(Настройки!$K$8:$K$19,MONTH(A1574))&amp;" "&amp;YEAR(A1574),"")</f>
        <v/>
      </c>
      <c r="K1574" s="35" t="str">
        <f>IF(C1574="","",IFERROR(INDEX(Категории!$B$5:$B$47,MATCH(C1574,Категории!$A$5:$A$47,0)),"?"))</f>
        <v/>
      </c>
      <c r="L1574" s="34" t="str">
        <f>IF(C1574="","",IFERROR(INDEX(Категории!$C$5:$C$47,MATCH(C1574,Категории!$A$5:$A$47,0)),"?"))</f>
        <v/>
      </c>
      <c r="M1574" s="34" t="str">
        <f>IF(AND(A1574="",B1574="",C1574="",D1574=""),"",IF(A1574="","! нет даты",IF(NOT(ISNUMBER(A1574)),"! дата текстом",IF(YEAR(A1574)&lt;&gt;Настройки!$B$4,"! другой год",IF(C1574="","! нет категории",IF(K1574="?","! категории нет в списке",IF(D1574="","! нет суммы",IF(NOT(ISNUMBER(D1574)),"! сумма текстом",IF(COUNTIFS($A$6:A1574,A1574,$C$6:C1574,C1574,$D$6:D1574,D1574,$B$6:B1574,B1574)&gt;1,"! возможен дубль","ok")))))))))</f>
        <v/>
      </c>
    </row>
    <row r="1575" spans="1:13" ht="15" customHeight="1">
      <c r="A1575" s="30"/>
      <c r="B1575" s="31"/>
      <c r="C1575" s="32"/>
      <c r="D1575" s="33"/>
      <c r="E1575" s="32"/>
      <c r="F1575" s="32"/>
      <c r="G1575" s="32"/>
      <c r="H1575" s="32"/>
      <c r="I1575" s="31"/>
      <c r="J1575" s="34" t="str">
        <f>IF(ISNUMBER(A1575),INDEX(Настройки!$K$8:$K$19,MONTH(A1575))&amp;" "&amp;YEAR(A1575),"")</f>
        <v/>
      </c>
      <c r="K1575" s="35" t="str">
        <f>IF(C1575="","",IFERROR(INDEX(Категории!$B$5:$B$47,MATCH(C1575,Категории!$A$5:$A$47,0)),"?"))</f>
        <v/>
      </c>
      <c r="L1575" s="34" t="str">
        <f>IF(C1575="","",IFERROR(INDEX(Категории!$C$5:$C$47,MATCH(C1575,Категории!$A$5:$A$47,0)),"?"))</f>
        <v/>
      </c>
      <c r="M1575" s="34" t="str">
        <f>IF(AND(A1575="",B1575="",C1575="",D1575=""),"",IF(A1575="","! нет даты",IF(NOT(ISNUMBER(A1575)),"! дата текстом",IF(YEAR(A1575)&lt;&gt;Настройки!$B$4,"! другой год",IF(C1575="","! нет категории",IF(K1575="?","! категории нет в списке",IF(D1575="","! нет суммы",IF(NOT(ISNUMBER(D1575)),"! сумма текстом",IF(COUNTIFS($A$6:A1575,A1575,$C$6:C1575,C1575,$D$6:D1575,D1575,$B$6:B1575,B1575)&gt;1,"! возможен дубль","ok")))))))))</f>
        <v/>
      </c>
    </row>
    <row r="1576" spans="1:13" ht="15" customHeight="1">
      <c r="A1576" s="30"/>
      <c r="B1576" s="31"/>
      <c r="C1576" s="32"/>
      <c r="D1576" s="33"/>
      <c r="E1576" s="32"/>
      <c r="F1576" s="32"/>
      <c r="G1576" s="32"/>
      <c r="H1576" s="32"/>
      <c r="I1576" s="31"/>
      <c r="J1576" s="34" t="str">
        <f>IF(ISNUMBER(A1576),INDEX(Настройки!$K$8:$K$19,MONTH(A1576))&amp;" "&amp;YEAR(A1576),"")</f>
        <v/>
      </c>
      <c r="K1576" s="35" t="str">
        <f>IF(C1576="","",IFERROR(INDEX(Категории!$B$5:$B$47,MATCH(C1576,Категории!$A$5:$A$47,0)),"?"))</f>
        <v/>
      </c>
      <c r="L1576" s="34" t="str">
        <f>IF(C1576="","",IFERROR(INDEX(Категории!$C$5:$C$47,MATCH(C1576,Категории!$A$5:$A$47,0)),"?"))</f>
        <v/>
      </c>
      <c r="M1576" s="34" t="str">
        <f>IF(AND(A1576="",B1576="",C1576="",D1576=""),"",IF(A1576="","! нет даты",IF(NOT(ISNUMBER(A1576)),"! дата текстом",IF(YEAR(A1576)&lt;&gt;Настройки!$B$4,"! другой год",IF(C1576="","! нет категории",IF(K1576="?","! категории нет в списке",IF(D1576="","! нет суммы",IF(NOT(ISNUMBER(D1576)),"! сумма текстом",IF(COUNTIFS($A$6:A1576,A1576,$C$6:C1576,C1576,$D$6:D1576,D1576,$B$6:B1576,B1576)&gt;1,"! возможен дубль","ok")))))))))</f>
        <v/>
      </c>
    </row>
    <row r="1577" spans="1:13" ht="15" customHeight="1">
      <c r="A1577" s="30"/>
      <c r="B1577" s="31"/>
      <c r="C1577" s="32"/>
      <c r="D1577" s="33"/>
      <c r="E1577" s="32"/>
      <c r="F1577" s="32"/>
      <c r="G1577" s="32"/>
      <c r="H1577" s="32"/>
      <c r="I1577" s="31"/>
      <c r="J1577" s="34" t="str">
        <f>IF(ISNUMBER(A1577),INDEX(Настройки!$K$8:$K$19,MONTH(A1577))&amp;" "&amp;YEAR(A1577),"")</f>
        <v/>
      </c>
      <c r="K1577" s="35" t="str">
        <f>IF(C1577="","",IFERROR(INDEX(Категории!$B$5:$B$47,MATCH(C1577,Категории!$A$5:$A$47,0)),"?"))</f>
        <v/>
      </c>
      <c r="L1577" s="34" t="str">
        <f>IF(C1577="","",IFERROR(INDEX(Категории!$C$5:$C$47,MATCH(C1577,Категории!$A$5:$A$47,0)),"?"))</f>
        <v/>
      </c>
      <c r="M1577" s="34" t="str">
        <f>IF(AND(A1577="",B1577="",C1577="",D1577=""),"",IF(A1577="","! нет даты",IF(NOT(ISNUMBER(A1577)),"! дата текстом",IF(YEAR(A1577)&lt;&gt;Настройки!$B$4,"! другой год",IF(C1577="","! нет категории",IF(K1577="?","! категории нет в списке",IF(D1577="","! нет суммы",IF(NOT(ISNUMBER(D1577)),"! сумма текстом",IF(COUNTIFS($A$6:A1577,A1577,$C$6:C1577,C1577,$D$6:D1577,D1577,$B$6:B1577,B1577)&gt;1,"! возможен дубль","ok")))))))))</f>
        <v/>
      </c>
    </row>
    <row r="1578" spans="1:13" ht="15" customHeight="1">
      <c r="A1578" s="30"/>
      <c r="B1578" s="31"/>
      <c r="C1578" s="32"/>
      <c r="D1578" s="33"/>
      <c r="E1578" s="32"/>
      <c r="F1578" s="32"/>
      <c r="G1578" s="32"/>
      <c r="H1578" s="32"/>
      <c r="I1578" s="31"/>
      <c r="J1578" s="34" t="str">
        <f>IF(ISNUMBER(A1578),INDEX(Настройки!$K$8:$K$19,MONTH(A1578))&amp;" "&amp;YEAR(A1578),"")</f>
        <v/>
      </c>
      <c r="K1578" s="35" t="str">
        <f>IF(C1578="","",IFERROR(INDEX(Категории!$B$5:$B$47,MATCH(C1578,Категории!$A$5:$A$47,0)),"?"))</f>
        <v/>
      </c>
      <c r="L1578" s="34" t="str">
        <f>IF(C1578="","",IFERROR(INDEX(Категории!$C$5:$C$47,MATCH(C1578,Категории!$A$5:$A$47,0)),"?"))</f>
        <v/>
      </c>
      <c r="M1578" s="34" t="str">
        <f>IF(AND(A1578="",B1578="",C1578="",D1578=""),"",IF(A1578="","! нет даты",IF(NOT(ISNUMBER(A1578)),"! дата текстом",IF(YEAR(A1578)&lt;&gt;Настройки!$B$4,"! другой год",IF(C1578="","! нет категории",IF(K1578="?","! категории нет в списке",IF(D1578="","! нет суммы",IF(NOT(ISNUMBER(D1578)),"! сумма текстом",IF(COUNTIFS($A$6:A1578,A1578,$C$6:C1578,C1578,$D$6:D1578,D1578,$B$6:B1578,B1578)&gt;1,"! возможен дубль","ok")))))))))</f>
        <v/>
      </c>
    </row>
    <row r="1579" spans="1:13" ht="15" customHeight="1">
      <c r="A1579" s="30"/>
      <c r="B1579" s="31"/>
      <c r="C1579" s="32"/>
      <c r="D1579" s="33"/>
      <c r="E1579" s="32"/>
      <c r="F1579" s="32"/>
      <c r="G1579" s="32"/>
      <c r="H1579" s="32"/>
      <c r="I1579" s="31"/>
      <c r="J1579" s="34" t="str">
        <f>IF(ISNUMBER(A1579),INDEX(Настройки!$K$8:$K$19,MONTH(A1579))&amp;" "&amp;YEAR(A1579),"")</f>
        <v/>
      </c>
      <c r="K1579" s="35" t="str">
        <f>IF(C1579="","",IFERROR(INDEX(Категории!$B$5:$B$47,MATCH(C1579,Категории!$A$5:$A$47,0)),"?"))</f>
        <v/>
      </c>
      <c r="L1579" s="34" t="str">
        <f>IF(C1579="","",IFERROR(INDEX(Категории!$C$5:$C$47,MATCH(C1579,Категории!$A$5:$A$47,0)),"?"))</f>
        <v/>
      </c>
      <c r="M1579" s="34" t="str">
        <f>IF(AND(A1579="",B1579="",C1579="",D1579=""),"",IF(A1579="","! нет даты",IF(NOT(ISNUMBER(A1579)),"! дата текстом",IF(YEAR(A1579)&lt;&gt;Настройки!$B$4,"! другой год",IF(C1579="","! нет категории",IF(K1579="?","! категории нет в списке",IF(D1579="","! нет суммы",IF(NOT(ISNUMBER(D1579)),"! сумма текстом",IF(COUNTIFS($A$6:A1579,A1579,$C$6:C1579,C1579,$D$6:D1579,D1579,$B$6:B1579,B1579)&gt;1,"! возможен дубль","ok")))))))))</f>
        <v/>
      </c>
    </row>
    <row r="1580" spans="1:13" ht="15" customHeight="1">
      <c r="A1580" s="30"/>
      <c r="B1580" s="31"/>
      <c r="C1580" s="32"/>
      <c r="D1580" s="33"/>
      <c r="E1580" s="32"/>
      <c r="F1580" s="32"/>
      <c r="G1580" s="32"/>
      <c r="H1580" s="32"/>
      <c r="I1580" s="31"/>
      <c r="J1580" s="34" t="str">
        <f>IF(ISNUMBER(A1580),INDEX(Настройки!$K$8:$K$19,MONTH(A1580))&amp;" "&amp;YEAR(A1580),"")</f>
        <v/>
      </c>
      <c r="K1580" s="35" t="str">
        <f>IF(C1580="","",IFERROR(INDEX(Категории!$B$5:$B$47,MATCH(C1580,Категории!$A$5:$A$47,0)),"?"))</f>
        <v/>
      </c>
      <c r="L1580" s="34" t="str">
        <f>IF(C1580="","",IFERROR(INDEX(Категории!$C$5:$C$47,MATCH(C1580,Категории!$A$5:$A$47,0)),"?"))</f>
        <v/>
      </c>
      <c r="M1580" s="34" t="str">
        <f>IF(AND(A1580="",B1580="",C1580="",D1580=""),"",IF(A1580="","! нет даты",IF(NOT(ISNUMBER(A1580)),"! дата текстом",IF(YEAR(A1580)&lt;&gt;Настройки!$B$4,"! другой год",IF(C1580="","! нет категории",IF(K1580="?","! категории нет в списке",IF(D1580="","! нет суммы",IF(NOT(ISNUMBER(D1580)),"! сумма текстом",IF(COUNTIFS($A$6:A1580,A1580,$C$6:C1580,C1580,$D$6:D1580,D1580,$B$6:B1580,B1580)&gt;1,"! возможен дубль","ok")))))))))</f>
        <v/>
      </c>
    </row>
    <row r="1581" spans="1:13" ht="15" customHeight="1">
      <c r="A1581" s="30"/>
      <c r="B1581" s="31"/>
      <c r="C1581" s="32"/>
      <c r="D1581" s="33"/>
      <c r="E1581" s="32"/>
      <c r="F1581" s="32"/>
      <c r="G1581" s="32"/>
      <c r="H1581" s="32"/>
      <c r="I1581" s="31"/>
      <c r="J1581" s="34" t="str">
        <f>IF(ISNUMBER(A1581),INDEX(Настройки!$K$8:$K$19,MONTH(A1581))&amp;" "&amp;YEAR(A1581),"")</f>
        <v/>
      </c>
      <c r="K1581" s="35" t="str">
        <f>IF(C1581="","",IFERROR(INDEX(Категории!$B$5:$B$47,MATCH(C1581,Категории!$A$5:$A$47,0)),"?"))</f>
        <v/>
      </c>
      <c r="L1581" s="34" t="str">
        <f>IF(C1581="","",IFERROR(INDEX(Категории!$C$5:$C$47,MATCH(C1581,Категории!$A$5:$A$47,0)),"?"))</f>
        <v/>
      </c>
      <c r="M1581" s="34" t="str">
        <f>IF(AND(A1581="",B1581="",C1581="",D1581=""),"",IF(A1581="","! нет даты",IF(NOT(ISNUMBER(A1581)),"! дата текстом",IF(YEAR(A1581)&lt;&gt;Настройки!$B$4,"! другой год",IF(C1581="","! нет категории",IF(K1581="?","! категории нет в списке",IF(D1581="","! нет суммы",IF(NOT(ISNUMBER(D1581)),"! сумма текстом",IF(COUNTIFS($A$6:A1581,A1581,$C$6:C1581,C1581,$D$6:D1581,D1581,$B$6:B1581,B1581)&gt;1,"! возможен дубль","ok")))))))))</f>
        <v/>
      </c>
    </row>
    <row r="1582" spans="1:13" ht="15" customHeight="1">
      <c r="A1582" s="30"/>
      <c r="B1582" s="31"/>
      <c r="C1582" s="32"/>
      <c r="D1582" s="33"/>
      <c r="E1582" s="32"/>
      <c r="F1582" s="32"/>
      <c r="G1582" s="32"/>
      <c r="H1582" s="32"/>
      <c r="I1582" s="31"/>
      <c r="J1582" s="34" t="str">
        <f>IF(ISNUMBER(A1582),INDEX(Настройки!$K$8:$K$19,MONTH(A1582))&amp;" "&amp;YEAR(A1582),"")</f>
        <v/>
      </c>
      <c r="K1582" s="35" t="str">
        <f>IF(C1582="","",IFERROR(INDEX(Категории!$B$5:$B$47,MATCH(C1582,Категории!$A$5:$A$47,0)),"?"))</f>
        <v/>
      </c>
      <c r="L1582" s="34" t="str">
        <f>IF(C1582="","",IFERROR(INDEX(Категории!$C$5:$C$47,MATCH(C1582,Категории!$A$5:$A$47,0)),"?"))</f>
        <v/>
      </c>
      <c r="M1582" s="34" t="str">
        <f>IF(AND(A1582="",B1582="",C1582="",D1582=""),"",IF(A1582="","! нет даты",IF(NOT(ISNUMBER(A1582)),"! дата текстом",IF(YEAR(A1582)&lt;&gt;Настройки!$B$4,"! другой год",IF(C1582="","! нет категории",IF(K1582="?","! категории нет в списке",IF(D1582="","! нет суммы",IF(NOT(ISNUMBER(D1582)),"! сумма текстом",IF(COUNTIFS($A$6:A1582,A1582,$C$6:C1582,C1582,$D$6:D1582,D1582,$B$6:B1582,B1582)&gt;1,"! возможен дубль","ok")))))))))</f>
        <v/>
      </c>
    </row>
    <row r="1583" spans="1:13" ht="15" customHeight="1">
      <c r="A1583" s="30"/>
      <c r="B1583" s="31"/>
      <c r="C1583" s="32"/>
      <c r="D1583" s="33"/>
      <c r="E1583" s="32"/>
      <c r="F1583" s="32"/>
      <c r="G1583" s="32"/>
      <c r="H1583" s="32"/>
      <c r="I1583" s="31"/>
      <c r="J1583" s="34" t="str">
        <f>IF(ISNUMBER(A1583),INDEX(Настройки!$K$8:$K$19,MONTH(A1583))&amp;" "&amp;YEAR(A1583),"")</f>
        <v/>
      </c>
      <c r="K1583" s="35" t="str">
        <f>IF(C1583="","",IFERROR(INDEX(Категории!$B$5:$B$47,MATCH(C1583,Категории!$A$5:$A$47,0)),"?"))</f>
        <v/>
      </c>
      <c r="L1583" s="34" t="str">
        <f>IF(C1583="","",IFERROR(INDEX(Категории!$C$5:$C$47,MATCH(C1583,Категории!$A$5:$A$47,0)),"?"))</f>
        <v/>
      </c>
      <c r="M1583" s="34" t="str">
        <f>IF(AND(A1583="",B1583="",C1583="",D1583=""),"",IF(A1583="","! нет даты",IF(NOT(ISNUMBER(A1583)),"! дата текстом",IF(YEAR(A1583)&lt;&gt;Настройки!$B$4,"! другой год",IF(C1583="","! нет категории",IF(K1583="?","! категории нет в списке",IF(D1583="","! нет суммы",IF(NOT(ISNUMBER(D1583)),"! сумма текстом",IF(COUNTIFS($A$6:A1583,A1583,$C$6:C1583,C1583,$D$6:D1583,D1583,$B$6:B1583,B1583)&gt;1,"! возможен дубль","ok")))))))))</f>
        <v/>
      </c>
    </row>
    <row r="1584" spans="1:13" ht="15" customHeight="1">
      <c r="A1584" s="30"/>
      <c r="B1584" s="31"/>
      <c r="C1584" s="32"/>
      <c r="D1584" s="33"/>
      <c r="E1584" s="32"/>
      <c r="F1584" s="32"/>
      <c r="G1584" s="32"/>
      <c r="H1584" s="32"/>
      <c r="I1584" s="31"/>
      <c r="J1584" s="34" t="str">
        <f>IF(ISNUMBER(A1584),INDEX(Настройки!$K$8:$K$19,MONTH(A1584))&amp;" "&amp;YEAR(A1584),"")</f>
        <v/>
      </c>
      <c r="K1584" s="35" t="str">
        <f>IF(C1584="","",IFERROR(INDEX(Категории!$B$5:$B$47,MATCH(C1584,Категории!$A$5:$A$47,0)),"?"))</f>
        <v/>
      </c>
      <c r="L1584" s="34" t="str">
        <f>IF(C1584="","",IFERROR(INDEX(Категории!$C$5:$C$47,MATCH(C1584,Категории!$A$5:$A$47,0)),"?"))</f>
        <v/>
      </c>
      <c r="M1584" s="34" t="str">
        <f>IF(AND(A1584="",B1584="",C1584="",D1584=""),"",IF(A1584="","! нет даты",IF(NOT(ISNUMBER(A1584)),"! дата текстом",IF(YEAR(A1584)&lt;&gt;Настройки!$B$4,"! другой год",IF(C1584="","! нет категории",IF(K1584="?","! категории нет в списке",IF(D1584="","! нет суммы",IF(NOT(ISNUMBER(D1584)),"! сумма текстом",IF(COUNTIFS($A$6:A1584,A1584,$C$6:C1584,C1584,$D$6:D1584,D1584,$B$6:B1584,B1584)&gt;1,"! возможен дубль","ok")))))))))</f>
        <v/>
      </c>
    </row>
    <row r="1585" spans="1:13" ht="15" customHeight="1">
      <c r="A1585" s="30"/>
      <c r="B1585" s="31"/>
      <c r="C1585" s="32"/>
      <c r="D1585" s="33"/>
      <c r="E1585" s="32"/>
      <c r="F1585" s="32"/>
      <c r="G1585" s="32"/>
      <c r="H1585" s="32"/>
      <c r="I1585" s="31"/>
      <c r="J1585" s="34" t="str">
        <f>IF(ISNUMBER(A1585),INDEX(Настройки!$K$8:$K$19,MONTH(A1585))&amp;" "&amp;YEAR(A1585),"")</f>
        <v/>
      </c>
      <c r="K1585" s="35" t="str">
        <f>IF(C1585="","",IFERROR(INDEX(Категории!$B$5:$B$47,MATCH(C1585,Категории!$A$5:$A$47,0)),"?"))</f>
        <v/>
      </c>
      <c r="L1585" s="34" t="str">
        <f>IF(C1585="","",IFERROR(INDEX(Категории!$C$5:$C$47,MATCH(C1585,Категории!$A$5:$A$47,0)),"?"))</f>
        <v/>
      </c>
      <c r="M1585" s="34" t="str">
        <f>IF(AND(A1585="",B1585="",C1585="",D1585=""),"",IF(A1585="","! нет даты",IF(NOT(ISNUMBER(A1585)),"! дата текстом",IF(YEAR(A1585)&lt;&gt;Настройки!$B$4,"! другой год",IF(C1585="","! нет категории",IF(K1585="?","! категории нет в списке",IF(D1585="","! нет суммы",IF(NOT(ISNUMBER(D1585)),"! сумма текстом",IF(COUNTIFS($A$6:A1585,A1585,$C$6:C1585,C1585,$D$6:D1585,D1585,$B$6:B1585,B1585)&gt;1,"! возможен дубль","ok")))))))))</f>
        <v/>
      </c>
    </row>
    <row r="1586" spans="1:13" ht="15" customHeight="1">
      <c r="A1586" s="30"/>
      <c r="B1586" s="31"/>
      <c r="C1586" s="32"/>
      <c r="D1586" s="33"/>
      <c r="E1586" s="32"/>
      <c r="F1586" s="32"/>
      <c r="G1586" s="32"/>
      <c r="H1586" s="32"/>
      <c r="I1586" s="31"/>
      <c r="J1586" s="34" t="str">
        <f>IF(ISNUMBER(A1586),INDEX(Настройки!$K$8:$K$19,MONTH(A1586))&amp;" "&amp;YEAR(A1586),"")</f>
        <v/>
      </c>
      <c r="K1586" s="35" t="str">
        <f>IF(C1586="","",IFERROR(INDEX(Категории!$B$5:$B$47,MATCH(C1586,Категории!$A$5:$A$47,0)),"?"))</f>
        <v/>
      </c>
      <c r="L1586" s="34" t="str">
        <f>IF(C1586="","",IFERROR(INDEX(Категории!$C$5:$C$47,MATCH(C1586,Категории!$A$5:$A$47,0)),"?"))</f>
        <v/>
      </c>
      <c r="M1586" s="34" t="str">
        <f>IF(AND(A1586="",B1586="",C1586="",D1586=""),"",IF(A1586="","! нет даты",IF(NOT(ISNUMBER(A1586)),"! дата текстом",IF(YEAR(A1586)&lt;&gt;Настройки!$B$4,"! другой год",IF(C1586="","! нет категории",IF(K1586="?","! категории нет в списке",IF(D1586="","! нет суммы",IF(NOT(ISNUMBER(D1586)),"! сумма текстом",IF(COUNTIFS($A$6:A1586,A1586,$C$6:C1586,C1586,$D$6:D1586,D1586,$B$6:B1586,B1586)&gt;1,"! возможен дубль","ok")))))))))</f>
        <v/>
      </c>
    </row>
    <row r="1587" spans="1:13" ht="15" customHeight="1">
      <c r="A1587" s="30"/>
      <c r="B1587" s="31"/>
      <c r="C1587" s="32"/>
      <c r="D1587" s="33"/>
      <c r="E1587" s="32"/>
      <c r="F1587" s="32"/>
      <c r="G1587" s="32"/>
      <c r="H1587" s="32"/>
      <c r="I1587" s="31"/>
      <c r="J1587" s="34" t="str">
        <f>IF(ISNUMBER(A1587),INDEX(Настройки!$K$8:$K$19,MONTH(A1587))&amp;" "&amp;YEAR(A1587),"")</f>
        <v/>
      </c>
      <c r="K1587" s="35" t="str">
        <f>IF(C1587="","",IFERROR(INDEX(Категории!$B$5:$B$47,MATCH(C1587,Категории!$A$5:$A$47,0)),"?"))</f>
        <v/>
      </c>
      <c r="L1587" s="34" t="str">
        <f>IF(C1587="","",IFERROR(INDEX(Категории!$C$5:$C$47,MATCH(C1587,Категории!$A$5:$A$47,0)),"?"))</f>
        <v/>
      </c>
      <c r="M1587" s="34" t="str">
        <f>IF(AND(A1587="",B1587="",C1587="",D1587=""),"",IF(A1587="","! нет даты",IF(NOT(ISNUMBER(A1587)),"! дата текстом",IF(YEAR(A1587)&lt;&gt;Настройки!$B$4,"! другой год",IF(C1587="","! нет категории",IF(K1587="?","! категории нет в списке",IF(D1587="","! нет суммы",IF(NOT(ISNUMBER(D1587)),"! сумма текстом",IF(COUNTIFS($A$6:A1587,A1587,$C$6:C1587,C1587,$D$6:D1587,D1587,$B$6:B1587,B1587)&gt;1,"! возможен дубль","ok")))))))))</f>
        <v/>
      </c>
    </row>
    <row r="1588" spans="1:13" ht="15" customHeight="1">
      <c r="A1588" s="30"/>
      <c r="B1588" s="31"/>
      <c r="C1588" s="32"/>
      <c r="D1588" s="33"/>
      <c r="E1588" s="32"/>
      <c r="F1588" s="32"/>
      <c r="G1588" s="32"/>
      <c r="H1588" s="32"/>
      <c r="I1588" s="31"/>
      <c r="J1588" s="34" t="str">
        <f>IF(ISNUMBER(A1588),INDEX(Настройки!$K$8:$K$19,MONTH(A1588))&amp;" "&amp;YEAR(A1588),"")</f>
        <v/>
      </c>
      <c r="K1588" s="35" t="str">
        <f>IF(C1588="","",IFERROR(INDEX(Категории!$B$5:$B$47,MATCH(C1588,Категории!$A$5:$A$47,0)),"?"))</f>
        <v/>
      </c>
      <c r="L1588" s="34" t="str">
        <f>IF(C1588="","",IFERROR(INDEX(Категории!$C$5:$C$47,MATCH(C1588,Категории!$A$5:$A$47,0)),"?"))</f>
        <v/>
      </c>
      <c r="M1588" s="34" t="str">
        <f>IF(AND(A1588="",B1588="",C1588="",D1588=""),"",IF(A1588="","! нет даты",IF(NOT(ISNUMBER(A1588)),"! дата текстом",IF(YEAR(A1588)&lt;&gt;Настройки!$B$4,"! другой год",IF(C1588="","! нет категории",IF(K1588="?","! категории нет в списке",IF(D1588="","! нет суммы",IF(NOT(ISNUMBER(D1588)),"! сумма текстом",IF(COUNTIFS($A$6:A1588,A1588,$C$6:C1588,C1588,$D$6:D1588,D1588,$B$6:B1588,B1588)&gt;1,"! возможен дубль","ok")))))))))</f>
        <v/>
      </c>
    </row>
    <row r="1589" spans="1:13" ht="15" customHeight="1">
      <c r="A1589" s="30"/>
      <c r="B1589" s="31"/>
      <c r="C1589" s="32"/>
      <c r="D1589" s="33"/>
      <c r="E1589" s="32"/>
      <c r="F1589" s="32"/>
      <c r="G1589" s="32"/>
      <c r="H1589" s="32"/>
      <c r="I1589" s="31"/>
      <c r="J1589" s="34" t="str">
        <f>IF(ISNUMBER(A1589),INDEX(Настройки!$K$8:$K$19,MONTH(A1589))&amp;" "&amp;YEAR(A1589),"")</f>
        <v/>
      </c>
      <c r="K1589" s="35" t="str">
        <f>IF(C1589="","",IFERROR(INDEX(Категории!$B$5:$B$47,MATCH(C1589,Категории!$A$5:$A$47,0)),"?"))</f>
        <v/>
      </c>
      <c r="L1589" s="34" t="str">
        <f>IF(C1589="","",IFERROR(INDEX(Категории!$C$5:$C$47,MATCH(C1589,Категории!$A$5:$A$47,0)),"?"))</f>
        <v/>
      </c>
      <c r="M1589" s="34" t="str">
        <f>IF(AND(A1589="",B1589="",C1589="",D1589=""),"",IF(A1589="","! нет даты",IF(NOT(ISNUMBER(A1589)),"! дата текстом",IF(YEAR(A1589)&lt;&gt;Настройки!$B$4,"! другой год",IF(C1589="","! нет категории",IF(K1589="?","! категории нет в списке",IF(D1589="","! нет суммы",IF(NOT(ISNUMBER(D1589)),"! сумма текстом",IF(COUNTIFS($A$6:A1589,A1589,$C$6:C1589,C1589,$D$6:D1589,D1589,$B$6:B1589,B1589)&gt;1,"! возможен дубль","ok")))))))))</f>
        <v/>
      </c>
    </row>
    <row r="1590" spans="1:13" ht="15" customHeight="1">
      <c r="A1590" s="30"/>
      <c r="B1590" s="31"/>
      <c r="C1590" s="32"/>
      <c r="D1590" s="33"/>
      <c r="E1590" s="32"/>
      <c r="F1590" s="32"/>
      <c r="G1590" s="32"/>
      <c r="H1590" s="32"/>
      <c r="I1590" s="31"/>
      <c r="J1590" s="34" t="str">
        <f>IF(ISNUMBER(A1590),INDEX(Настройки!$K$8:$K$19,MONTH(A1590))&amp;" "&amp;YEAR(A1590),"")</f>
        <v/>
      </c>
      <c r="K1590" s="35" t="str">
        <f>IF(C1590="","",IFERROR(INDEX(Категории!$B$5:$B$47,MATCH(C1590,Категории!$A$5:$A$47,0)),"?"))</f>
        <v/>
      </c>
      <c r="L1590" s="34" t="str">
        <f>IF(C1590="","",IFERROR(INDEX(Категории!$C$5:$C$47,MATCH(C1590,Категории!$A$5:$A$47,0)),"?"))</f>
        <v/>
      </c>
      <c r="M1590" s="34" t="str">
        <f>IF(AND(A1590="",B1590="",C1590="",D1590=""),"",IF(A1590="","! нет даты",IF(NOT(ISNUMBER(A1590)),"! дата текстом",IF(YEAR(A1590)&lt;&gt;Настройки!$B$4,"! другой год",IF(C1590="","! нет категории",IF(K1590="?","! категории нет в списке",IF(D1590="","! нет суммы",IF(NOT(ISNUMBER(D1590)),"! сумма текстом",IF(COUNTIFS($A$6:A1590,A1590,$C$6:C1590,C1590,$D$6:D1590,D1590,$B$6:B1590,B1590)&gt;1,"! возможен дубль","ok")))))))))</f>
        <v/>
      </c>
    </row>
    <row r="1591" spans="1:13" ht="15" customHeight="1">
      <c r="A1591" s="30"/>
      <c r="B1591" s="31"/>
      <c r="C1591" s="32"/>
      <c r="D1591" s="33"/>
      <c r="E1591" s="32"/>
      <c r="F1591" s="32"/>
      <c r="G1591" s="32"/>
      <c r="H1591" s="32"/>
      <c r="I1591" s="31"/>
      <c r="J1591" s="34" t="str">
        <f>IF(ISNUMBER(A1591),INDEX(Настройки!$K$8:$K$19,MONTH(A1591))&amp;" "&amp;YEAR(A1591),"")</f>
        <v/>
      </c>
      <c r="K1591" s="35" t="str">
        <f>IF(C1591="","",IFERROR(INDEX(Категории!$B$5:$B$47,MATCH(C1591,Категории!$A$5:$A$47,0)),"?"))</f>
        <v/>
      </c>
      <c r="L1591" s="34" t="str">
        <f>IF(C1591="","",IFERROR(INDEX(Категории!$C$5:$C$47,MATCH(C1591,Категории!$A$5:$A$47,0)),"?"))</f>
        <v/>
      </c>
      <c r="M1591" s="34" t="str">
        <f>IF(AND(A1591="",B1591="",C1591="",D1591=""),"",IF(A1591="","! нет даты",IF(NOT(ISNUMBER(A1591)),"! дата текстом",IF(YEAR(A1591)&lt;&gt;Настройки!$B$4,"! другой год",IF(C1591="","! нет категории",IF(K1591="?","! категории нет в списке",IF(D1591="","! нет суммы",IF(NOT(ISNUMBER(D1591)),"! сумма текстом",IF(COUNTIFS($A$6:A1591,A1591,$C$6:C1591,C1591,$D$6:D1591,D1591,$B$6:B1591,B1591)&gt;1,"! возможен дубль","ok")))))))))</f>
        <v/>
      </c>
    </row>
    <row r="1592" spans="1:13" ht="15" customHeight="1">
      <c r="A1592" s="30"/>
      <c r="B1592" s="31"/>
      <c r="C1592" s="32"/>
      <c r="D1592" s="33"/>
      <c r="E1592" s="32"/>
      <c r="F1592" s="32"/>
      <c r="G1592" s="32"/>
      <c r="H1592" s="32"/>
      <c r="I1592" s="31"/>
      <c r="J1592" s="34" t="str">
        <f>IF(ISNUMBER(A1592),INDEX(Настройки!$K$8:$K$19,MONTH(A1592))&amp;" "&amp;YEAR(A1592),"")</f>
        <v/>
      </c>
      <c r="K1592" s="35" t="str">
        <f>IF(C1592="","",IFERROR(INDEX(Категории!$B$5:$B$47,MATCH(C1592,Категории!$A$5:$A$47,0)),"?"))</f>
        <v/>
      </c>
      <c r="L1592" s="34" t="str">
        <f>IF(C1592="","",IFERROR(INDEX(Категории!$C$5:$C$47,MATCH(C1592,Категории!$A$5:$A$47,0)),"?"))</f>
        <v/>
      </c>
      <c r="M1592" s="34" t="str">
        <f>IF(AND(A1592="",B1592="",C1592="",D1592=""),"",IF(A1592="","! нет даты",IF(NOT(ISNUMBER(A1592)),"! дата текстом",IF(YEAR(A1592)&lt;&gt;Настройки!$B$4,"! другой год",IF(C1592="","! нет категории",IF(K1592="?","! категории нет в списке",IF(D1592="","! нет суммы",IF(NOT(ISNUMBER(D1592)),"! сумма текстом",IF(COUNTIFS($A$6:A1592,A1592,$C$6:C1592,C1592,$D$6:D1592,D1592,$B$6:B1592,B1592)&gt;1,"! возможен дубль","ok")))))))))</f>
        <v/>
      </c>
    </row>
    <row r="1593" spans="1:13" ht="15" customHeight="1">
      <c r="A1593" s="30"/>
      <c r="B1593" s="31"/>
      <c r="C1593" s="32"/>
      <c r="D1593" s="33"/>
      <c r="E1593" s="32"/>
      <c r="F1593" s="32"/>
      <c r="G1593" s="32"/>
      <c r="H1593" s="32"/>
      <c r="I1593" s="31"/>
      <c r="J1593" s="34" t="str">
        <f>IF(ISNUMBER(A1593),INDEX(Настройки!$K$8:$K$19,MONTH(A1593))&amp;" "&amp;YEAR(A1593),"")</f>
        <v/>
      </c>
      <c r="K1593" s="35" t="str">
        <f>IF(C1593="","",IFERROR(INDEX(Категории!$B$5:$B$47,MATCH(C1593,Категории!$A$5:$A$47,0)),"?"))</f>
        <v/>
      </c>
      <c r="L1593" s="34" t="str">
        <f>IF(C1593="","",IFERROR(INDEX(Категории!$C$5:$C$47,MATCH(C1593,Категории!$A$5:$A$47,0)),"?"))</f>
        <v/>
      </c>
      <c r="M1593" s="34" t="str">
        <f>IF(AND(A1593="",B1593="",C1593="",D1593=""),"",IF(A1593="","! нет даты",IF(NOT(ISNUMBER(A1593)),"! дата текстом",IF(YEAR(A1593)&lt;&gt;Настройки!$B$4,"! другой год",IF(C1593="","! нет категории",IF(K1593="?","! категории нет в списке",IF(D1593="","! нет суммы",IF(NOT(ISNUMBER(D1593)),"! сумма текстом",IF(COUNTIFS($A$6:A1593,A1593,$C$6:C1593,C1593,$D$6:D1593,D1593,$B$6:B1593,B1593)&gt;1,"! возможен дубль","ok")))))))))</f>
        <v/>
      </c>
    </row>
    <row r="1594" spans="1:13" ht="15" customHeight="1">
      <c r="A1594" s="30"/>
      <c r="B1594" s="31"/>
      <c r="C1594" s="32"/>
      <c r="D1594" s="33"/>
      <c r="E1594" s="32"/>
      <c r="F1594" s="32"/>
      <c r="G1594" s="32"/>
      <c r="H1594" s="32"/>
      <c r="I1594" s="31"/>
      <c r="J1594" s="34" t="str">
        <f>IF(ISNUMBER(A1594),INDEX(Настройки!$K$8:$K$19,MONTH(A1594))&amp;" "&amp;YEAR(A1594),"")</f>
        <v/>
      </c>
      <c r="K1594" s="35" t="str">
        <f>IF(C1594="","",IFERROR(INDEX(Категории!$B$5:$B$47,MATCH(C1594,Категории!$A$5:$A$47,0)),"?"))</f>
        <v/>
      </c>
      <c r="L1594" s="34" t="str">
        <f>IF(C1594="","",IFERROR(INDEX(Категории!$C$5:$C$47,MATCH(C1594,Категории!$A$5:$A$47,0)),"?"))</f>
        <v/>
      </c>
      <c r="M1594" s="34" t="str">
        <f>IF(AND(A1594="",B1594="",C1594="",D1594=""),"",IF(A1594="","! нет даты",IF(NOT(ISNUMBER(A1594)),"! дата текстом",IF(YEAR(A1594)&lt;&gt;Настройки!$B$4,"! другой год",IF(C1594="","! нет категории",IF(K1594="?","! категории нет в списке",IF(D1594="","! нет суммы",IF(NOT(ISNUMBER(D1594)),"! сумма текстом",IF(COUNTIFS($A$6:A1594,A1594,$C$6:C1594,C1594,$D$6:D1594,D1594,$B$6:B1594,B1594)&gt;1,"! возможен дубль","ok")))))))))</f>
        <v/>
      </c>
    </row>
    <row r="1595" spans="1:13" ht="15" customHeight="1">
      <c r="A1595" s="30"/>
      <c r="B1595" s="31"/>
      <c r="C1595" s="32"/>
      <c r="D1595" s="33"/>
      <c r="E1595" s="32"/>
      <c r="F1595" s="32"/>
      <c r="G1595" s="32"/>
      <c r="H1595" s="32"/>
      <c r="I1595" s="31"/>
      <c r="J1595" s="34" t="str">
        <f>IF(ISNUMBER(A1595),INDEX(Настройки!$K$8:$K$19,MONTH(A1595))&amp;" "&amp;YEAR(A1595),"")</f>
        <v/>
      </c>
      <c r="K1595" s="35" t="str">
        <f>IF(C1595="","",IFERROR(INDEX(Категории!$B$5:$B$47,MATCH(C1595,Категории!$A$5:$A$47,0)),"?"))</f>
        <v/>
      </c>
      <c r="L1595" s="34" t="str">
        <f>IF(C1595="","",IFERROR(INDEX(Категории!$C$5:$C$47,MATCH(C1595,Категории!$A$5:$A$47,0)),"?"))</f>
        <v/>
      </c>
      <c r="M1595" s="34" t="str">
        <f>IF(AND(A1595="",B1595="",C1595="",D1595=""),"",IF(A1595="","! нет даты",IF(NOT(ISNUMBER(A1595)),"! дата текстом",IF(YEAR(A1595)&lt;&gt;Настройки!$B$4,"! другой год",IF(C1595="","! нет категории",IF(K1595="?","! категории нет в списке",IF(D1595="","! нет суммы",IF(NOT(ISNUMBER(D1595)),"! сумма текстом",IF(COUNTIFS($A$6:A1595,A1595,$C$6:C1595,C1595,$D$6:D1595,D1595,$B$6:B1595,B1595)&gt;1,"! возможен дубль","ok")))))))))</f>
        <v/>
      </c>
    </row>
    <row r="1596" spans="1:13" ht="15" customHeight="1">
      <c r="A1596" s="30"/>
      <c r="B1596" s="31"/>
      <c r="C1596" s="32"/>
      <c r="D1596" s="33"/>
      <c r="E1596" s="32"/>
      <c r="F1596" s="32"/>
      <c r="G1596" s="32"/>
      <c r="H1596" s="32"/>
      <c r="I1596" s="31"/>
      <c r="J1596" s="34" t="str">
        <f>IF(ISNUMBER(A1596),INDEX(Настройки!$K$8:$K$19,MONTH(A1596))&amp;" "&amp;YEAR(A1596),"")</f>
        <v/>
      </c>
      <c r="K1596" s="35" t="str">
        <f>IF(C1596="","",IFERROR(INDEX(Категории!$B$5:$B$47,MATCH(C1596,Категории!$A$5:$A$47,0)),"?"))</f>
        <v/>
      </c>
      <c r="L1596" s="34" t="str">
        <f>IF(C1596="","",IFERROR(INDEX(Категории!$C$5:$C$47,MATCH(C1596,Категории!$A$5:$A$47,0)),"?"))</f>
        <v/>
      </c>
      <c r="M1596" s="34" t="str">
        <f>IF(AND(A1596="",B1596="",C1596="",D1596=""),"",IF(A1596="","! нет даты",IF(NOT(ISNUMBER(A1596)),"! дата текстом",IF(YEAR(A1596)&lt;&gt;Настройки!$B$4,"! другой год",IF(C1596="","! нет категории",IF(K1596="?","! категории нет в списке",IF(D1596="","! нет суммы",IF(NOT(ISNUMBER(D1596)),"! сумма текстом",IF(COUNTIFS($A$6:A1596,A1596,$C$6:C1596,C1596,$D$6:D1596,D1596,$B$6:B1596,B1596)&gt;1,"! возможен дубль","ok")))))))))</f>
        <v/>
      </c>
    </row>
    <row r="1597" spans="1:13" ht="15" customHeight="1">
      <c r="A1597" s="30"/>
      <c r="B1597" s="31"/>
      <c r="C1597" s="32"/>
      <c r="D1597" s="33"/>
      <c r="E1597" s="32"/>
      <c r="F1597" s="32"/>
      <c r="G1597" s="32"/>
      <c r="H1597" s="32"/>
      <c r="I1597" s="31"/>
      <c r="J1597" s="34" t="str">
        <f>IF(ISNUMBER(A1597),INDEX(Настройки!$K$8:$K$19,MONTH(A1597))&amp;" "&amp;YEAR(A1597),"")</f>
        <v/>
      </c>
      <c r="K1597" s="35" t="str">
        <f>IF(C1597="","",IFERROR(INDEX(Категории!$B$5:$B$47,MATCH(C1597,Категории!$A$5:$A$47,0)),"?"))</f>
        <v/>
      </c>
      <c r="L1597" s="34" t="str">
        <f>IF(C1597="","",IFERROR(INDEX(Категории!$C$5:$C$47,MATCH(C1597,Категории!$A$5:$A$47,0)),"?"))</f>
        <v/>
      </c>
      <c r="M1597" s="34" t="str">
        <f>IF(AND(A1597="",B1597="",C1597="",D1597=""),"",IF(A1597="","! нет даты",IF(NOT(ISNUMBER(A1597)),"! дата текстом",IF(YEAR(A1597)&lt;&gt;Настройки!$B$4,"! другой год",IF(C1597="","! нет категории",IF(K1597="?","! категории нет в списке",IF(D1597="","! нет суммы",IF(NOT(ISNUMBER(D1597)),"! сумма текстом",IF(COUNTIFS($A$6:A1597,A1597,$C$6:C1597,C1597,$D$6:D1597,D1597,$B$6:B1597,B1597)&gt;1,"! возможен дубль","ok")))))))))</f>
        <v/>
      </c>
    </row>
    <row r="1598" spans="1:13" ht="15" customHeight="1">
      <c r="A1598" s="30"/>
      <c r="B1598" s="31"/>
      <c r="C1598" s="32"/>
      <c r="D1598" s="33"/>
      <c r="E1598" s="32"/>
      <c r="F1598" s="32"/>
      <c r="G1598" s="32"/>
      <c r="H1598" s="32"/>
      <c r="I1598" s="31"/>
      <c r="J1598" s="34" t="str">
        <f>IF(ISNUMBER(A1598),INDEX(Настройки!$K$8:$K$19,MONTH(A1598))&amp;" "&amp;YEAR(A1598),"")</f>
        <v/>
      </c>
      <c r="K1598" s="35" t="str">
        <f>IF(C1598="","",IFERROR(INDEX(Категории!$B$5:$B$47,MATCH(C1598,Категории!$A$5:$A$47,0)),"?"))</f>
        <v/>
      </c>
      <c r="L1598" s="34" t="str">
        <f>IF(C1598="","",IFERROR(INDEX(Категории!$C$5:$C$47,MATCH(C1598,Категории!$A$5:$A$47,0)),"?"))</f>
        <v/>
      </c>
      <c r="M1598" s="34" t="str">
        <f>IF(AND(A1598="",B1598="",C1598="",D1598=""),"",IF(A1598="","! нет даты",IF(NOT(ISNUMBER(A1598)),"! дата текстом",IF(YEAR(A1598)&lt;&gt;Настройки!$B$4,"! другой год",IF(C1598="","! нет категории",IF(K1598="?","! категории нет в списке",IF(D1598="","! нет суммы",IF(NOT(ISNUMBER(D1598)),"! сумма текстом",IF(COUNTIFS($A$6:A1598,A1598,$C$6:C1598,C1598,$D$6:D1598,D1598,$B$6:B1598,B1598)&gt;1,"! возможен дубль","ok")))))))))</f>
        <v/>
      </c>
    </row>
    <row r="1599" spans="1:13" ht="15" customHeight="1">
      <c r="A1599" s="30"/>
      <c r="B1599" s="31"/>
      <c r="C1599" s="32"/>
      <c r="D1599" s="33"/>
      <c r="E1599" s="32"/>
      <c r="F1599" s="32"/>
      <c r="G1599" s="32"/>
      <c r="H1599" s="32"/>
      <c r="I1599" s="31"/>
      <c r="J1599" s="34" t="str">
        <f>IF(ISNUMBER(A1599),INDEX(Настройки!$K$8:$K$19,MONTH(A1599))&amp;" "&amp;YEAR(A1599),"")</f>
        <v/>
      </c>
      <c r="K1599" s="35" t="str">
        <f>IF(C1599="","",IFERROR(INDEX(Категории!$B$5:$B$47,MATCH(C1599,Категории!$A$5:$A$47,0)),"?"))</f>
        <v/>
      </c>
      <c r="L1599" s="34" t="str">
        <f>IF(C1599="","",IFERROR(INDEX(Категории!$C$5:$C$47,MATCH(C1599,Категории!$A$5:$A$47,0)),"?"))</f>
        <v/>
      </c>
      <c r="M1599" s="34" t="str">
        <f>IF(AND(A1599="",B1599="",C1599="",D1599=""),"",IF(A1599="","! нет даты",IF(NOT(ISNUMBER(A1599)),"! дата текстом",IF(YEAR(A1599)&lt;&gt;Настройки!$B$4,"! другой год",IF(C1599="","! нет категории",IF(K1599="?","! категории нет в списке",IF(D1599="","! нет суммы",IF(NOT(ISNUMBER(D1599)),"! сумма текстом",IF(COUNTIFS($A$6:A1599,A1599,$C$6:C1599,C1599,$D$6:D1599,D1599,$B$6:B1599,B1599)&gt;1,"! возможен дубль","ok")))))))))</f>
        <v/>
      </c>
    </row>
    <row r="1600" spans="1:13" ht="15" customHeight="1">
      <c r="A1600" s="30"/>
      <c r="B1600" s="31"/>
      <c r="C1600" s="32"/>
      <c r="D1600" s="33"/>
      <c r="E1600" s="32"/>
      <c r="F1600" s="32"/>
      <c r="G1600" s="32"/>
      <c r="H1600" s="32"/>
      <c r="I1600" s="31"/>
      <c r="J1600" s="34" t="str">
        <f>IF(ISNUMBER(A1600),INDEX(Настройки!$K$8:$K$19,MONTH(A1600))&amp;" "&amp;YEAR(A1600),"")</f>
        <v/>
      </c>
      <c r="K1600" s="35" t="str">
        <f>IF(C1600="","",IFERROR(INDEX(Категории!$B$5:$B$47,MATCH(C1600,Категории!$A$5:$A$47,0)),"?"))</f>
        <v/>
      </c>
      <c r="L1600" s="34" t="str">
        <f>IF(C1600="","",IFERROR(INDEX(Категории!$C$5:$C$47,MATCH(C1600,Категории!$A$5:$A$47,0)),"?"))</f>
        <v/>
      </c>
      <c r="M1600" s="34" t="str">
        <f>IF(AND(A1600="",B1600="",C1600="",D1600=""),"",IF(A1600="","! нет даты",IF(NOT(ISNUMBER(A1600)),"! дата текстом",IF(YEAR(A1600)&lt;&gt;Настройки!$B$4,"! другой год",IF(C1600="","! нет категории",IF(K1600="?","! категории нет в списке",IF(D1600="","! нет суммы",IF(NOT(ISNUMBER(D1600)),"! сумма текстом",IF(COUNTIFS($A$6:A1600,A1600,$C$6:C1600,C1600,$D$6:D1600,D1600,$B$6:B1600,B1600)&gt;1,"! возможен дубль","ok")))))))))</f>
        <v/>
      </c>
    </row>
    <row r="1601" spans="1:13" ht="15" customHeight="1">
      <c r="A1601" s="30"/>
      <c r="B1601" s="31"/>
      <c r="C1601" s="32"/>
      <c r="D1601" s="33"/>
      <c r="E1601" s="32"/>
      <c r="F1601" s="32"/>
      <c r="G1601" s="32"/>
      <c r="H1601" s="32"/>
      <c r="I1601" s="31"/>
      <c r="J1601" s="34" t="str">
        <f>IF(ISNUMBER(A1601),INDEX(Настройки!$K$8:$K$19,MONTH(A1601))&amp;" "&amp;YEAR(A1601),"")</f>
        <v/>
      </c>
      <c r="K1601" s="35" t="str">
        <f>IF(C1601="","",IFERROR(INDEX(Категории!$B$5:$B$47,MATCH(C1601,Категории!$A$5:$A$47,0)),"?"))</f>
        <v/>
      </c>
      <c r="L1601" s="34" t="str">
        <f>IF(C1601="","",IFERROR(INDEX(Категории!$C$5:$C$47,MATCH(C1601,Категории!$A$5:$A$47,0)),"?"))</f>
        <v/>
      </c>
      <c r="M1601" s="34" t="str">
        <f>IF(AND(A1601="",B1601="",C1601="",D1601=""),"",IF(A1601="","! нет даты",IF(NOT(ISNUMBER(A1601)),"! дата текстом",IF(YEAR(A1601)&lt;&gt;Настройки!$B$4,"! другой год",IF(C1601="","! нет категории",IF(K1601="?","! категории нет в списке",IF(D1601="","! нет суммы",IF(NOT(ISNUMBER(D1601)),"! сумма текстом",IF(COUNTIFS($A$6:A1601,A1601,$C$6:C1601,C1601,$D$6:D1601,D1601,$B$6:B1601,B1601)&gt;1,"! возможен дубль","ok")))))))))</f>
        <v/>
      </c>
    </row>
    <row r="1602" spans="1:13" ht="15" customHeight="1">
      <c r="A1602" s="30"/>
      <c r="B1602" s="31"/>
      <c r="C1602" s="32"/>
      <c r="D1602" s="33"/>
      <c r="E1602" s="32"/>
      <c r="F1602" s="32"/>
      <c r="G1602" s="32"/>
      <c r="H1602" s="32"/>
      <c r="I1602" s="31"/>
      <c r="J1602" s="34" t="str">
        <f>IF(ISNUMBER(A1602),INDEX(Настройки!$K$8:$K$19,MONTH(A1602))&amp;" "&amp;YEAR(A1602),"")</f>
        <v/>
      </c>
      <c r="K1602" s="35" t="str">
        <f>IF(C1602="","",IFERROR(INDEX(Категории!$B$5:$B$47,MATCH(C1602,Категории!$A$5:$A$47,0)),"?"))</f>
        <v/>
      </c>
      <c r="L1602" s="34" t="str">
        <f>IF(C1602="","",IFERROR(INDEX(Категории!$C$5:$C$47,MATCH(C1602,Категории!$A$5:$A$47,0)),"?"))</f>
        <v/>
      </c>
      <c r="M1602" s="34" t="str">
        <f>IF(AND(A1602="",B1602="",C1602="",D1602=""),"",IF(A1602="","! нет даты",IF(NOT(ISNUMBER(A1602)),"! дата текстом",IF(YEAR(A1602)&lt;&gt;Настройки!$B$4,"! другой год",IF(C1602="","! нет категории",IF(K1602="?","! категории нет в списке",IF(D1602="","! нет суммы",IF(NOT(ISNUMBER(D1602)),"! сумма текстом",IF(COUNTIFS($A$6:A1602,A1602,$C$6:C1602,C1602,$D$6:D1602,D1602,$B$6:B1602,B1602)&gt;1,"! возможен дубль","ok")))))))))</f>
        <v/>
      </c>
    </row>
    <row r="1603" spans="1:13" ht="15" customHeight="1">
      <c r="A1603" s="30"/>
      <c r="B1603" s="31"/>
      <c r="C1603" s="32"/>
      <c r="D1603" s="33"/>
      <c r="E1603" s="32"/>
      <c r="F1603" s="32"/>
      <c r="G1603" s="32"/>
      <c r="H1603" s="32"/>
      <c r="I1603" s="31"/>
      <c r="J1603" s="34" t="str">
        <f>IF(ISNUMBER(A1603),INDEX(Настройки!$K$8:$K$19,MONTH(A1603))&amp;" "&amp;YEAR(A1603),"")</f>
        <v/>
      </c>
      <c r="K1603" s="35" t="str">
        <f>IF(C1603="","",IFERROR(INDEX(Категории!$B$5:$B$47,MATCH(C1603,Категории!$A$5:$A$47,0)),"?"))</f>
        <v/>
      </c>
      <c r="L1603" s="34" t="str">
        <f>IF(C1603="","",IFERROR(INDEX(Категории!$C$5:$C$47,MATCH(C1603,Категории!$A$5:$A$47,0)),"?"))</f>
        <v/>
      </c>
      <c r="M1603" s="34" t="str">
        <f>IF(AND(A1603="",B1603="",C1603="",D1603=""),"",IF(A1603="","! нет даты",IF(NOT(ISNUMBER(A1603)),"! дата текстом",IF(YEAR(A1603)&lt;&gt;Настройки!$B$4,"! другой год",IF(C1603="","! нет категории",IF(K1603="?","! категории нет в списке",IF(D1603="","! нет суммы",IF(NOT(ISNUMBER(D1603)),"! сумма текстом",IF(COUNTIFS($A$6:A1603,A1603,$C$6:C1603,C1603,$D$6:D1603,D1603,$B$6:B1603,B1603)&gt;1,"! возможен дубль","ok")))))))))</f>
        <v/>
      </c>
    </row>
    <row r="1604" spans="1:13" ht="15" customHeight="1">
      <c r="A1604" s="30"/>
      <c r="B1604" s="31"/>
      <c r="C1604" s="32"/>
      <c r="D1604" s="33"/>
      <c r="E1604" s="32"/>
      <c r="F1604" s="32"/>
      <c r="G1604" s="32"/>
      <c r="H1604" s="32"/>
      <c r="I1604" s="31"/>
      <c r="J1604" s="34" t="str">
        <f>IF(ISNUMBER(A1604),INDEX(Настройки!$K$8:$K$19,MONTH(A1604))&amp;" "&amp;YEAR(A1604),"")</f>
        <v/>
      </c>
      <c r="K1604" s="35" t="str">
        <f>IF(C1604="","",IFERROR(INDEX(Категории!$B$5:$B$47,MATCH(C1604,Категории!$A$5:$A$47,0)),"?"))</f>
        <v/>
      </c>
      <c r="L1604" s="34" t="str">
        <f>IF(C1604="","",IFERROR(INDEX(Категории!$C$5:$C$47,MATCH(C1604,Категории!$A$5:$A$47,0)),"?"))</f>
        <v/>
      </c>
      <c r="M1604" s="34" t="str">
        <f>IF(AND(A1604="",B1604="",C1604="",D1604=""),"",IF(A1604="","! нет даты",IF(NOT(ISNUMBER(A1604)),"! дата текстом",IF(YEAR(A1604)&lt;&gt;Настройки!$B$4,"! другой год",IF(C1604="","! нет категории",IF(K1604="?","! категории нет в списке",IF(D1604="","! нет суммы",IF(NOT(ISNUMBER(D1604)),"! сумма текстом",IF(COUNTIFS($A$6:A1604,A1604,$C$6:C1604,C1604,$D$6:D1604,D1604,$B$6:B1604,B1604)&gt;1,"! возможен дубль","ok")))))))))</f>
        <v/>
      </c>
    </row>
    <row r="1605" spans="1:13" ht="15" customHeight="1">
      <c r="A1605" s="30"/>
      <c r="B1605" s="31"/>
      <c r="C1605" s="32"/>
      <c r="D1605" s="33"/>
      <c r="E1605" s="32"/>
      <c r="F1605" s="32"/>
      <c r="G1605" s="32"/>
      <c r="H1605" s="32"/>
      <c r="I1605" s="31"/>
      <c r="J1605" s="34" t="str">
        <f>IF(ISNUMBER(A1605),INDEX(Настройки!$K$8:$K$19,MONTH(A1605))&amp;" "&amp;YEAR(A1605),"")</f>
        <v/>
      </c>
      <c r="K1605" s="35" t="str">
        <f>IF(C1605="","",IFERROR(INDEX(Категории!$B$5:$B$47,MATCH(C1605,Категории!$A$5:$A$47,0)),"?"))</f>
        <v/>
      </c>
      <c r="L1605" s="34" t="str">
        <f>IF(C1605="","",IFERROR(INDEX(Категории!$C$5:$C$47,MATCH(C1605,Категории!$A$5:$A$47,0)),"?"))</f>
        <v/>
      </c>
      <c r="M1605" s="34" t="str">
        <f>IF(AND(A1605="",B1605="",C1605="",D1605=""),"",IF(A1605="","! нет даты",IF(NOT(ISNUMBER(A1605)),"! дата текстом",IF(YEAR(A1605)&lt;&gt;Настройки!$B$4,"! другой год",IF(C1605="","! нет категории",IF(K1605="?","! категории нет в списке",IF(D1605="","! нет суммы",IF(NOT(ISNUMBER(D1605)),"! сумма текстом",IF(COUNTIFS($A$6:A1605,A1605,$C$6:C1605,C1605,$D$6:D1605,D1605,$B$6:B1605,B1605)&gt;1,"! возможен дубль","ok")))))))))</f>
        <v/>
      </c>
    </row>
    <row r="1606" spans="1:13" ht="15" customHeight="1">
      <c r="A1606" s="30"/>
      <c r="B1606" s="31"/>
      <c r="C1606" s="32"/>
      <c r="D1606" s="33"/>
      <c r="E1606" s="32"/>
      <c r="F1606" s="32"/>
      <c r="G1606" s="32"/>
      <c r="H1606" s="32"/>
      <c r="I1606" s="31"/>
      <c r="J1606" s="34" t="str">
        <f>IF(ISNUMBER(A1606),INDEX(Настройки!$K$8:$K$19,MONTH(A1606))&amp;" "&amp;YEAR(A1606),"")</f>
        <v/>
      </c>
      <c r="K1606" s="35" t="str">
        <f>IF(C1606="","",IFERROR(INDEX(Категории!$B$5:$B$47,MATCH(C1606,Категории!$A$5:$A$47,0)),"?"))</f>
        <v/>
      </c>
      <c r="L1606" s="34" t="str">
        <f>IF(C1606="","",IFERROR(INDEX(Категории!$C$5:$C$47,MATCH(C1606,Категории!$A$5:$A$47,0)),"?"))</f>
        <v/>
      </c>
      <c r="M1606" s="34" t="str">
        <f>IF(AND(A1606="",B1606="",C1606="",D1606=""),"",IF(A1606="","! нет даты",IF(NOT(ISNUMBER(A1606)),"! дата текстом",IF(YEAR(A1606)&lt;&gt;Настройки!$B$4,"! другой год",IF(C1606="","! нет категории",IF(K1606="?","! категории нет в списке",IF(D1606="","! нет суммы",IF(NOT(ISNUMBER(D1606)),"! сумма текстом",IF(COUNTIFS($A$6:A1606,A1606,$C$6:C1606,C1606,$D$6:D1606,D1606,$B$6:B1606,B1606)&gt;1,"! возможен дубль","ok")))))))))</f>
        <v/>
      </c>
    </row>
    <row r="1607" spans="1:13" ht="15" customHeight="1">
      <c r="A1607" s="30"/>
      <c r="B1607" s="31"/>
      <c r="C1607" s="32"/>
      <c r="D1607" s="33"/>
      <c r="E1607" s="32"/>
      <c r="F1607" s="32"/>
      <c r="G1607" s="32"/>
      <c r="H1607" s="32"/>
      <c r="I1607" s="31"/>
      <c r="J1607" s="34" t="str">
        <f>IF(ISNUMBER(A1607),INDEX(Настройки!$K$8:$K$19,MONTH(A1607))&amp;" "&amp;YEAR(A1607),"")</f>
        <v/>
      </c>
      <c r="K1607" s="35" t="str">
        <f>IF(C1607="","",IFERROR(INDEX(Категории!$B$5:$B$47,MATCH(C1607,Категории!$A$5:$A$47,0)),"?"))</f>
        <v/>
      </c>
      <c r="L1607" s="34" t="str">
        <f>IF(C1607="","",IFERROR(INDEX(Категории!$C$5:$C$47,MATCH(C1607,Категории!$A$5:$A$47,0)),"?"))</f>
        <v/>
      </c>
      <c r="M1607" s="34" t="str">
        <f>IF(AND(A1607="",B1607="",C1607="",D1607=""),"",IF(A1607="","! нет даты",IF(NOT(ISNUMBER(A1607)),"! дата текстом",IF(YEAR(A1607)&lt;&gt;Настройки!$B$4,"! другой год",IF(C1607="","! нет категории",IF(K1607="?","! категории нет в списке",IF(D1607="","! нет суммы",IF(NOT(ISNUMBER(D1607)),"! сумма текстом",IF(COUNTIFS($A$6:A1607,A1607,$C$6:C1607,C1607,$D$6:D1607,D1607,$B$6:B1607,B1607)&gt;1,"! возможен дубль","ok")))))))))</f>
        <v/>
      </c>
    </row>
    <row r="1608" spans="1:13" ht="15" customHeight="1">
      <c r="A1608" s="30"/>
      <c r="B1608" s="31"/>
      <c r="C1608" s="32"/>
      <c r="D1608" s="33"/>
      <c r="E1608" s="32"/>
      <c r="F1608" s="32"/>
      <c r="G1608" s="32"/>
      <c r="H1608" s="32"/>
      <c r="I1608" s="31"/>
      <c r="J1608" s="34" t="str">
        <f>IF(ISNUMBER(A1608),INDEX(Настройки!$K$8:$K$19,MONTH(A1608))&amp;" "&amp;YEAR(A1608),"")</f>
        <v/>
      </c>
      <c r="K1608" s="35" t="str">
        <f>IF(C1608="","",IFERROR(INDEX(Категории!$B$5:$B$47,MATCH(C1608,Категории!$A$5:$A$47,0)),"?"))</f>
        <v/>
      </c>
      <c r="L1608" s="34" t="str">
        <f>IF(C1608="","",IFERROR(INDEX(Категории!$C$5:$C$47,MATCH(C1608,Категории!$A$5:$A$47,0)),"?"))</f>
        <v/>
      </c>
      <c r="M1608" s="34" t="str">
        <f>IF(AND(A1608="",B1608="",C1608="",D1608=""),"",IF(A1608="","! нет даты",IF(NOT(ISNUMBER(A1608)),"! дата текстом",IF(YEAR(A1608)&lt;&gt;Настройки!$B$4,"! другой год",IF(C1608="","! нет категории",IF(K1608="?","! категории нет в списке",IF(D1608="","! нет суммы",IF(NOT(ISNUMBER(D1608)),"! сумма текстом",IF(COUNTIFS($A$6:A1608,A1608,$C$6:C1608,C1608,$D$6:D1608,D1608,$B$6:B1608,B1608)&gt;1,"! возможен дубль","ok")))))))))</f>
        <v/>
      </c>
    </row>
    <row r="1609" spans="1:13" ht="15" customHeight="1">
      <c r="A1609" s="30"/>
      <c r="B1609" s="31"/>
      <c r="C1609" s="32"/>
      <c r="D1609" s="33"/>
      <c r="E1609" s="32"/>
      <c r="F1609" s="32"/>
      <c r="G1609" s="32"/>
      <c r="H1609" s="32"/>
      <c r="I1609" s="31"/>
      <c r="J1609" s="34" t="str">
        <f>IF(ISNUMBER(A1609),INDEX(Настройки!$K$8:$K$19,MONTH(A1609))&amp;" "&amp;YEAR(A1609),"")</f>
        <v/>
      </c>
      <c r="K1609" s="35" t="str">
        <f>IF(C1609="","",IFERROR(INDEX(Категории!$B$5:$B$47,MATCH(C1609,Категории!$A$5:$A$47,0)),"?"))</f>
        <v/>
      </c>
      <c r="L1609" s="34" t="str">
        <f>IF(C1609="","",IFERROR(INDEX(Категории!$C$5:$C$47,MATCH(C1609,Категории!$A$5:$A$47,0)),"?"))</f>
        <v/>
      </c>
      <c r="M1609" s="34" t="str">
        <f>IF(AND(A1609="",B1609="",C1609="",D1609=""),"",IF(A1609="","! нет даты",IF(NOT(ISNUMBER(A1609)),"! дата текстом",IF(YEAR(A1609)&lt;&gt;Настройки!$B$4,"! другой год",IF(C1609="","! нет категории",IF(K1609="?","! категории нет в списке",IF(D1609="","! нет суммы",IF(NOT(ISNUMBER(D1609)),"! сумма текстом",IF(COUNTIFS($A$6:A1609,A1609,$C$6:C1609,C1609,$D$6:D1609,D1609,$B$6:B1609,B1609)&gt;1,"! возможен дубль","ok")))))))))</f>
        <v/>
      </c>
    </row>
    <row r="1610" spans="1:13" ht="15" customHeight="1">
      <c r="A1610" s="30"/>
      <c r="B1610" s="31"/>
      <c r="C1610" s="32"/>
      <c r="D1610" s="33"/>
      <c r="E1610" s="32"/>
      <c r="F1610" s="32"/>
      <c r="G1610" s="32"/>
      <c r="H1610" s="32"/>
      <c r="I1610" s="31"/>
      <c r="J1610" s="34" t="str">
        <f>IF(ISNUMBER(A1610),INDEX(Настройки!$K$8:$K$19,MONTH(A1610))&amp;" "&amp;YEAR(A1610),"")</f>
        <v/>
      </c>
      <c r="K1610" s="35" t="str">
        <f>IF(C1610="","",IFERROR(INDEX(Категории!$B$5:$B$47,MATCH(C1610,Категории!$A$5:$A$47,0)),"?"))</f>
        <v/>
      </c>
      <c r="L1610" s="34" t="str">
        <f>IF(C1610="","",IFERROR(INDEX(Категории!$C$5:$C$47,MATCH(C1610,Категории!$A$5:$A$47,0)),"?"))</f>
        <v/>
      </c>
      <c r="M1610" s="34" t="str">
        <f>IF(AND(A1610="",B1610="",C1610="",D1610=""),"",IF(A1610="","! нет даты",IF(NOT(ISNUMBER(A1610)),"! дата текстом",IF(YEAR(A1610)&lt;&gt;Настройки!$B$4,"! другой год",IF(C1610="","! нет категории",IF(K1610="?","! категории нет в списке",IF(D1610="","! нет суммы",IF(NOT(ISNUMBER(D1610)),"! сумма текстом",IF(COUNTIFS($A$6:A1610,A1610,$C$6:C1610,C1610,$D$6:D1610,D1610,$B$6:B1610,B1610)&gt;1,"! возможен дубль","ok")))))))))</f>
        <v/>
      </c>
    </row>
    <row r="1611" spans="1:13" ht="15" customHeight="1">
      <c r="A1611" s="30"/>
      <c r="B1611" s="31"/>
      <c r="C1611" s="32"/>
      <c r="D1611" s="33"/>
      <c r="E1611" s="32"/>
      <c r="F1611" s="32"/>
      <c r="G1611" s="32"/>
      <c r="H1611" s="32"/>
      <c r="I1611" s="31"/>
      <c r="J1611" s="34" t="str">
        <f>IF(ISNUMBER(A1611),INDEX(Настройки!$K$8:$K$19,MONTH(A1611))&amp;" "&amp;YEAR(A1611),"")</f>
        <v/>
      </c>
      <c r="K1611" s="35" t="str">
        <f>IF(C1611="","",IFERROR(INDEX(Категории!$B$5:$B$47,MATCH(C1611,Категории!$A$5:$A$47,0)),"?"))</f>
        <v/>
      </c>
      <c r="L1611" s="34" t="str">
        <f>IF(C1611="","",IFERROR(INDEX(Категории!$C$5:$C$47,MATCH(C1611,Категории!$A$5:$A$47,0)),"?"))</f>
        <v/>
      </c>
      <c r="M1611" s="34" t="str">
        <f>IF(AND(A1611="",B1611="",C1611="",D1611=""),"",IF(A1611="","! нет даты",IF(NOT(ISNUMBER(A1611)),"! дата текстом",IF(YEAR(A1611)&lt;&gt;Настройки!$B$4,"! другой год",IF(C1611="","! нет категории",IF(K1611="?","! категории нет в списке",IF(D1611="","! нет суммы",IF(NOT(ISNUMBER(D1611)),"! сумма текстом",IF(COUNTIFS($A$6:A1611,A1611,$C$6:C1611,C1611,$D$6:D1611,D1611,$B$6:B1611,B1611)&gt;1,"! возможен дубль","ok")))))))))</f>
        <v/>
      </c>
    </row>
    <row r="1612" spans="1:13" ht="15" customHeight="1">
      <c r="A1612" s="30"/>
      <c r="B1612" s="31"/>
      <c r="C1612" s="32"/>
      <c r="D1612" s="33"/>
      <c r="E1612" s="32"/>
      <c r="F1612" s="32"/>
      <c r="G1612" s="32"/>
      <c r="H1612" s="32"/>
      <c r="I1612" s="31"/>
      <c r="J1612" s="34" t="str">
        <f>IF(ISNUMBER(A1612),INDEX(Настройки!$K$8:$K$19,MONTH(A1612))&amp;" "&amp;YEAR(A1612),"")</f>
        <v/>
      </c>
      <c r="K1612" s="35" t="str">
        <f>IF(C1612="","",IFERROR(INDEX(Категории!$B$5:$B$47,MATCH(C1612,Категории!$A$5:$A$47,0)),"?"))</f>
        <v/>
      </c>
      <c r="L1612" s="34" t="str">
        <f>IF(C1612="","",IFERROR(INDEX(Категории!$C$5:$C$47,MATCH(C1612,Категории!$A$5:$A$47,0)),"?"))</f>
        <v/>
      </c>
      <c r="M1612" s="34" t="str">
        <f>IF(AND(A1612="",B1612="",C1612="",D1612=""),"",IF(A1612="","! нет даты",IF(NOT(ISNUMBER(A1612)),"! дата текстом",IF(YEAR(A1612)&lt;&gt;Настройки!$B$4,"! другой год",IF(C1612="","! нет категории",IF(K1612="?","! категории нет в списке",IF(D1612="","! нет суммы",IF(NOT(ISNUMBER(D1612)),"! сумма текстом",IF(COUNTIFS($A$6:A1612,A1612,$C$6:C1612,C1612,$D$6:D1612,D1612,$B$6:B1612,B1612)&gt;1,"! возможен дубль","ok")))))))))</f>
        <v/>
      </c>
    </row>
    <row r="1613" spans="1:13" ht="15" customHeight="1">
      <c r="A1613" s="30"/>
      <c r="B1613" s="31"/>
      <c r="C1613" s="32"/>
      <c r="D1613" s="33"/>
      <c r="E1613" s="32"/>
      <c r="F1613" s="32"/>
      <c r="G1613" s="32"/>
      <c r="H1613" s="32"/>
      <c r="I1613" s="31"/>
      <c r="J1613" s="34" t="str">
        <f>IF(ISNUMBER(A1613),INDEX(Настройки!$K$8:$K$19,MONTH(A1613))&amp;" "&amp;YEAR(A1613),"")</f>
        <v/>
      </c>
      <c r="K1613" s="35" t="str">
        <f>IF(C1613="","",IFERROR(INDEX(Категории!$B$5:$B$47,MATCH(C1613,Категории!$A$5:$A$47,0)),"?"))</f>
        <v/>
      </c>
      <c r="L1613" s="34" t="str">
        <f>IF(C1613="","",IFERROR(INDEX(Категории!$C$5:$C$47,MATCH(C1613,Категории!$A$5:$A$47,0)),"?"))</f>
        <v/>
      </c>
      <c r="M1613" s="34" t="str">
        <f>IF(AND(A1613="",B1613="",C1613="",D1613=""),"",IF(A1613="","! нет даты",IF(NOT(ISNUMBER(A1613)),"! дата текстом",IF(YEAR(A1613)&lt;&gt;Настройки!$B$4,"! другой год",IF(C1613="","! нет категории",IF(K1613="?","! категории нет в списке",IF(D1613="","! нет суммы",IF(NOT(ISNUMBER(D1613)),"! сумма текстом",IF(COUNTIFS($A$6:A1613,A1613,$C$6:C1613,C1613,$D$6:D1613,D1613,$B$6:B1613,B1613)&gt;1,"! возможен дубль","ok")))))))))</f>
        <v/>
      </c>
    </row>
    <row r="1614" spans="1:13" ht="15" customHeight="1">
      <c r="A1614" s="30"/>
      <c r="B1614" s="31"/>
      <c r="C1614" s="32"/>
      <c r="D1614" s="33"/>
      <c r="E1614" s="32"/>
      <c r="F1614" s="32"/>
      <c r="G1614" s="32"/>
      <c r="H1614" s="32"/>
      <c r="I1614" s="31"/>
      <c r="J1614" s="34" t="str">
        <f>IF(ISNUMBER(A1614),INDEX(Настройки!$K$8:$K$19,MONTH(A1614))&amp;" "&amp;YEAR(A1614),"")</f>
        <v/>
      </c>
      <c r="K1614" s="35" t="str">
        <f>IF(C1614="","",IFERROR(INDEX(Категории!$B$5:$B$47,MATCH(C1614,Категории!$A$5:$A$47,0)),"?"))</f>
        <v/>
      </c>
      <c r="L1614" s="34" t="str">
        <f>IF(C1614="","",IFERROR(INDEX(Категории!$C$5:$C$47,MATCH(C1614,Категории!$A$5:$A$47,0)),"?"))</f>
        <v/>
      </c>
      <c r="M1614" s="34" t="str">
        <f>IF(AND(A1614="",B1614="",C1614="",D1614=""),"",IF(A1614="","! нет даты",IF(NOT(ISNUMBER(A1614)),"! дата текстом",IF(YEAR(A1614)&lt;&gt;Настройки!$B$4,"! другой год",IF(C1614="","! нет категории",IF(K1614="?","! категории нет в списке",IF(D1614="","! нет суммы",IF(NOT(ISNUMBER(D1614)),"! сумма текстом",IF(COUNTIFS($A$6:A1614,A1614,$C$6:C1614,C1614,$D$6:D1614,D1614,$B$6:B1614,B1614)&gt;1,"! возможен дубль","ok")))))))))</f>
        <v/>
      </c>
    </row>
    <row r="1615" spans="1:13" ht="15" customHeight="1">
      <c r="A1615" s="30"/>
      <c r="B1615" s="31"/>
      <c r="C1615" s="32"/>
      <c r="D1615" s="33"/>
      <c r="E1615" s="32"/>
      <c r="F1615" s="32"/>
      <c r="G1615" s="32"/>
      <c r="H1615" s="32"/>
      <c r="I1615" s="31"/>
      <c r="J1615" s="34" t="str">
        <f>IF(ISNUMBER(A1615),INDEX(Настройки!$K$8:$K$19,MONTH(A1615))&amp;" "&amp;YEAR(A1615),"")</f>
        <v/>
      </c>
      <c r="K1615" s="35" t="str">
        <f>IF(C1615="","",IFERROR(INDEX(Категории!$B$5:$B$47,MATCH(C1615,Категории!$A$5:$A$47,0)),"?"))</f>
        <v/>
      </c>
      <c r="L1615" s="34" t="str">
        <f>IF(C1615="","",IFERROR(INDEX(Категории!$C$5:$C$47,MATCH(C1615,Категории!$A$5:$A$47,0)),"?"))</f>
        <v/>
      </c>
      <c r="M1615" s="34" t="str">
        <f>IF(AND(A1615="",B1615="",C1615="",D1615=""),"",IF(A1615="","! нет даты",IF(NOT(ISNUMBER(A1615)),"! дата текстом",IF(YEAR(A1615)&lt;&gt;Настройки!$B$4,"! другой год",IF(C1615="","! нет категории",IF(K1615="?","! категории нет в списке",IF(D1615="","! нет суммы",IF(NOT(ISNUMBER(D1615)),"! сумма текстом",IF(COUNTIFS($A$6:A1615,A1615,$C$6:C1615,C1615,$D$6:D1615,D1615,$B$6:B1615,B1615)&gt;1,"! возможен дубль","ok")))))))))</f>
        <v/>
      </c>
    </row>
    <row r="1616" spans="1:13" ht="15" customHeight="1">
      <c r="A1616" s="30"/>
      <c r="B1616" s="31"/>
      <c r="C1616" s="32"/>
      <c r="D1616" s="33"/>
      <c r="E1616" s="32"/>
      <c r="F1616" s="32"/>
      <c r="G1616" s="32"/>
      <c r="H1616" s="32"/>
      <c r="I1616" s="31"/>
      <c r="J1616" s="34" t="str">
        <f>IF(ISNUMBER(A1616),INDEX(Настройки!$K$8:$K$19,MONTH(A1616))&amp;" "&amp;YEAR(A1616),"")</f>
        <v/>
      </c>
      <c r="K1616" s="35" t="str">
        <f>IF(C1616="","",IFERROR(INDEX(Категории!$B$5:$B$47,MATCH(C1616,Категории!$A$5:$A$47,0)),"?"))</f>
        <v/>
      </c>
      <c r="L1616" s="34" t="str">
        <f>IF(C1616="","",IFERROR(INDEX(Категории!$C$5:$C$47,MATCH(C1616,Категории!$A$5:$A$47,0)),"?"))</f>
        <v/>
      </c>
      <c r="M1616" s="34" t="str">
        <f>IF(AND(A1616="",B1616="",C1616="",D1616=""),"",IF(A1616="","! нет даты",IF(NOT(ISNUMBER(A1616)),"! дата текстом",IF(YEAR(A1616)&lt;&gt;Настройки!$B$4,"! другой год",IF(C1616="","! нет категории",IF(K1616="?","! категории нет в списке",IF(D1616="","! нет суммы",IF(NOT(ISNUMBER(D1616)),"! сумма текстом",IF(COUNTIFS($A$6:A1616,A1616,$C$6:C1616,C1616,$D$6:D1616,D1616,$B$6:B1616,B1616)&gt;1,"! возможен дубль","ok")))))))))</f>
        <v/>
      </c>
    </row>
    <row r="1617" spans="1:13" ht="15" customHeight="1">
      <c r="A1617" s="30"/>
      <c r="B1617" s="31"/>
      <c r="C1617" s="32"/>
      <c r="D1617" s="33"/>
      <c r="E1617" s="32"/>
      <c r="F1617" s="32"/>
      <c r="G1617" s="32"/>
      <c r="H1617" s="32"/>
      <c r="I1617" s="31"/>
      <c r="J1617" s="34" t="str">
        <f>IF(ISNUMBER(A1617),INDEX(Настройки!$K$8:$K$19,MONTH(A1617))&amp;" "&amp;YEAR(A1617),"")</f>
        <v/>
      </c>
      <c r="K1617" s="35" t="str">
        <f>IF(C1617="","",IFERROR(INDEX(Категории!$B$5:$B$47,MATCH(C1617,Категории!$A$5:$A$47,0)),"?"))</f>
        <v/>
      </c>
      <c r="L1617" s="34" t="str">
        <f>IF(C1617="","",IFERROR(INDEX(Категории!$C$5:$C$47,MATCH(C1617,Категории!$A$5:$A$47,0)),"?"))</f>
        <v/>
      </c>
      <c r="M1617" s="34" t="str">
        <f>IF(AND(A1617="",B1617="",C1617="",D1617=""),"",IF(A1617="","! нет даты",IF(NOT(ISNUMBER(A1617)),"! дата текстом",IF(YEAR(A1617)&lt;&gt;Настройки!$B$4,"! другой год",IF(C1617="","! нет категории",IF(K1617="?","! категории нет в списке",IF(D1617="","! нет суммы",IF(NOT(ISNUMBER(D1617)),"! сумма текстом",IF(COUNTIFS($A$6:A1617,A1617,$C$6:C1617,C1617,$D$6:D1617,D1617,$B$6:B1617,B1617)&gt;1,"! возможен дубль","ok")))))))))</f>
        <v/>
      </c>
    </row>
    <row r="1618" spans="1:13" ht="15" customHeight="1">
      <c r="A1618" s="30"/>
      <c r="B1618" s="31"/>
      <c r="C1618" s="32"/>
      <c r="D1618" s="33"/>
      <c r="E1618" s="32"/>
      <c r="F1618" s="32"/>
      <c r="G1618" s="32"/>
      <c r="H1618" s="32"/>
      <c r="I1618" s="31"/>
      <c r="J1618" s="34" t="str">
        <f>IF(ISNUMBER(A1618),INDEX(Настройки!$K$8:$K$19,MONTH(A1618))&amp;" "&amp;YEAR(A1618),"")</f>
        <v/>
      </c>
      <c r="K1618" s="35" t="str">
        <f>IF(C1618="","",IFERROR(INDEX(Категории!$B$5:$B$47,MATCH(C1618,Категории!$A$5:$A$47,0)),"?"))</f>
        <v/>
      </c>
      <c r="L1618" s="34" t="str">
        <f>IF(C1618="","",IFERROR(INDEX(Категории!$C$5:$C$47,MATCH(C1618,Категории!$A$5:$A$47,0)),"?"))</f>
        <v/>
      </c>
      <c r="M1618" s="34" t="str">
        <f>IF(AND(A1618="",B1618="",C1618="",D1618=""),"",IF(A1618="","! нет даты",IF(NOT(ISNUMBER(A1618)),"! дата текстом",IF(YEAR(A1618)&lt;&gt;Настройки!$B$4,"! другой год",IF(C1618="","! нет категории",IF(K1618="?","! категории нет в списке",IF(D1618="","! нет суммы",IF(NOT(ISNUMBER(D1618)),"! сумма текстом",IF(COUNTIFS($A$6:A1618,A1618,$C$6:C1618,C1618,$D$6:D1618,D1618,$B$6:B1618,B1618)&gt;1,"! возможен дубль","ok")))))))))</f>
        <v/>
      </c>
    </row>
    <row r="1619" spans="1:13" ht="15" customHeight="1">
      <c r="A1619" s="30"/>
      <c r="B1619" s="31"/>
      <c r="C1619" s="32"/>
      <c r="D1619" s="33"/>
      <c r="E1619" s="32"/>
      <c r="F1619" s="32"/>
      <c r="G1619" s="32"/>
      <c r="H1619" s="32"/>
      <c r="I1619" s="31"/>
      <c r="J1619" s="34" t="str">
        <f>IF(ISNUMBER(A1619),INDEX(Настройки!$K$8:$K$19,MONTH(A1619))&amp;" "&amp;YEAR(A1619),"")</f>
        <v/>
      </c>
      <c r="K1619" s="35" t="str">
        <f>IF(C1619="","",IFERROR(INDEX(Категории!$B$5:$B$47,MATCH(C1619,Категории!$A$5:$A$47,0)),"?"))</f>
        <v/>
      </c>
      <c r="L1619" s="34" t="str">
        <f>IF(C1619="","",IFERROR(INDEX(Категории!$C$5:$C$47,MATCH(C1619,Категории!$A$5:$A$47,0)),"?"))</f>
        <v/>
      </c>
      <c r="M1619" s="34" t="str">
        <f>IF(AND(A1619="",B1619="",C1619="",D1619=""),"",IF(A1619="","! нет даты",IF(NOT(ISNUMBER(A1619)),"! дата текстом",IF(YEAR(A1619)&lt;&gt;Настройки!$B$4,"! другой год",IF(C1619="","! нет категории",IF(K1619="?","! категории нет в списке",IF(D1619="","! нет суммы",IF(NOT(ISNUMBER(D1619)),"! сумма текстом",IF(COUNTIFS($A$6:A1619,A1619,$C$6:C1619,C1619,$D$6:D1619,D1619,$B$6:B1619,B1619)&gt;1,"! возможен дубль","ok")))))))))</f>
        <v/>
      </c>
    </row>
    <row r="1620" spans="1:13" ht="15" customHeight="1">
      <c r="A1620" s="30"/>
      <c r="B1620" s="31"/>
      <c r="C1620" s="32"/>
      <c r="D1620" s="33"/>
      <c r="E1620" s="32"/>
      <c r="F1620" s="32"/>
      <c r="G1620" s="32"/>
      <c r="H1620" s="32"/>
      <c r="I1620" s="31"/>
      <c r="J1620" s="34" t="str">
        <f>IF(ISNUMBER(A1620),INDEX(Настройки!$K$8:$K$19,MONTH(A1620))&amp;" "&amp;YEAR(A1620),"")</f>
        <v/>
      </c>
      <c r="K1620" s="35" t="str">
        <f>IF(C1620="","",IFERROR(INDEX(Категории!$B$5:$B$47,MATCH(C1620,Категории!$A$5:$A$47,0)),"?"))</f>
        <v/>
      </c>
      <c r="L1620" s="34" t="str">
        <f>IF(C1620="","",IFERROR(INDEX(Категории!$C$5:$C$47,MATCH(C1620,Категории!$A$5:$A$47,0)),"?"))</f>
        <v/>
      </c>
      <c r="M1620" s="34" t="str">
        <f>IF(AND(A1620="",B1620="",C1620="",D1620=""),"",IF(A1620="","! нет даты",IF(NOT(ISNUMBER(A1620)),"! дата текстом",IF(YEAR(A1620)&lt;&gt;Настройки!$B$4,"! другой год",IF(C1620="","! нет категории",IF(K1620="?","! категории нет в списке",IF(D1620="","! нет суммы",IF(NOT(ISNUMBER(D1620)),"! сумма текстом",IF(COUNTIFS($A$6:A1620,A1620,$C$6:C1620,C1620,$D$6:D1620,D1620,$B$6:B1620,B1620)&gt;1,"! возможен дубль","ok")))))))))</f>
        <v/>
      </c>
    </row>
    <row r="1621" spans="1:13" ht="15" customHeight="1">
      <c r="A1621" s="30"/>
      <c r="B1621" s="31"/>
      <c r="C1621" s="32"/>
      <c r="D1621" s="33"/>
      <c r="E1621" s="32"/>
      <c r="F1621" s="32"/>
      <c r="G1621" s="32"/>
      <c r="H1621" s="32"/>
      <c r="I1621" s="31"/>
      <c r="J1621" s="34" t="str">
        <f>IF(ISNUMBER(A1621),INDEX(Настройки!$K$8:$K$19,MONTH(A1621))&amp;" "&amp;YEAR(A1621),"")</f>
        <v/>
      </c>
      <c r="K1621" s="35" t="str">
        <f>IF(C1621="","",IFERROR(INDEX(Категории!$B$5:$B$47,MATCH(C1621,Категории!$A$5:$A$47,0)),"?"))</f>
        <v/>
      </c>
      <c r="L1621" s="34" t="str">
        <f>IF(C1621="","",IFERROR(INDEX(Категории!$C$5:$C$47,MATCH(C1621,Категории!$A$5:$A$47,0)),"?"))</f>
        <v/>
      </c>
      <c r="M1621" s="34" t="str">
        <f>IF(AND(A1621="",B1621="",C1621="",D1621=""),"",IF(A1621="","! нет даты",IF(NOT(ISNUMBER(A1621)),"! дата текстом",IF(YEAR(A1621)&lt;&gt;Настройки!$B$4,"! другой год",IF(C1621="","! нет категории",IF(K1621="?","! категории нет в списке",IF(D1621="","! нет суммы",IF(NOT(ISNUMBER(D1621)),"! сумма текстом",IF(COUNTIFS($A$6:A1621,A1621,$C$6:C1621,C1621,$D$6:D1621,D1621,$B$6:B1621,B1621)&gt;1,"! возможен дубль","ok")))))))))</f>
        <v/>
      </c>
    </row>
    <row r="1622" spans="1:13" ht="15" customHeight="1">
      <c r="A1622" s="30"/>
      <c r="B1622" s="31"/>
      <c r="C1622" s="32"/>
      <c r="D1622" s="33"/>
      <c r="E1622" s="32"/>
      <c r="F1622" s="32"/>
      <c r="G1622" s="32"/>
      <c r="H1622" s="32"/>
      <c r="I1622" s="31"/>
      <c r="J1622" s="34" t="str">
        <f>IF(ISNUMBER(A1622),INDEX(Настройки!$K$8:$K$19,MONTH(A1622))&amp;" "&amp;YEAR(A1622),"")</f>
        <v/>
      </c>
      <c r="K1622" s="35" t="str">
        <f>IF(C1622="","",IFERROR(INDEX(Категории!$B$5:$B$47,MATCH(C1622,Категории!$A$5:$A$47,0)),"?"))</f>
        <v/>
      </c>
      <c r="L1622" s="34" t="str">
        <f>IF(C1622="","",IFERROR(INDEX(Категории!$C$5:$C$47,MATCH(C1622,Категории!$A$5:$A$47,0)),"?"))</f>
        <v/>
      </c>
      <c r="M1622" s="34" t="str">
        <f>IF(AND(A1622="",B1622="",C1622="",D1622=""),"",IF(A1622="","! нет даты",IF(NOT(ISNUMBER(A1622)),"! дата текстом",IF(YEAR(A1622)&lt;&gt;Настройки!$B$4,"! другой год",IF(C1622="","! нет категории",IF(K1622="?","! категории нет в списке",IF(D1622="","! нет суммы",IF(NOT(ISNUMBER(D1622)),"! сумма текстом",IF(COUNTIFS($A$6:A1622,A1622,$C$6:C1622,C1622,$D$6:D1622,D1622,$B$6:B1622,B1622)&gt;1,"! возможен дубль","ok")))))))))</f>
        <v/>
      </c>
    </row>
    <row r="1623" spans="1:13" ht="15" customHeight="1">
      <c r="A1623" s="30"/>
      <c r="B1623" s="31"/>
      <c r="C1623" s="32"/>
      <c r="D1623" s="33"/>
      <c r="E1623" s="32"/>
      <c r="F1623" s="32"/>
      <c r="G1623" s="32"/>
      <c r="H1623" s="32"/>
      <c r="I1623" s="31"/>
      <c r="J1623" s="34" t="str">
        <f>IF(ISNUMBER(A1623),INDEX(Настройки!$K$8:$K$19,MONTH(A1623))&amp;" "&amp;YEAR(A1623),"")</f>
        <v/>
      </c>
      <c r="K1623" s="35" t="str">
        <f>IF(C1623="","",IFERROR(INDEX(Категории!$B$5:$B$47,MATCH(C1623,Категории!$A$5:$A$47,0)),"?"))</f>
        <v/>
      </c>
      <c r="L1623" s="34" t="str">
        <f>IF(C1623="","",IFERROR(INDEX(Категории!$C$5:$C$47,MATCH(C1623,Категории!$A$5:$A$47,0)),"?"))</f>
        <v/>
      </c>
      <c r="M1623" s="34" t="str">
        <f>IF(AND(A1623="",B1623="",C1623="",D1623=""),"",IF(A1623="","! нет даты",IF(NOT(ISNUMBER(A1623)),"! дата текстом",IF(YEAR(A1623)&lt;&gt;Настройки!$B$4,"! другой год",IF(C1623="","! нет категории",IF(K1623="?","! категории нет в списке",IF(D1623="","! нет суммы",IF(NOT(ISNUMBER(D1623)),"! сумма текстом",IF(COUNTIFS($A$6:A1623,A1623,$C$6:C1623,C1623,$D$6:D1623,D1623,$B$6:B1623,B1623)&gt;1,"! возможен дубль","ok")))))))))</f>
        <v/>
      </c>
    </row>
    <row r="1624" spans="1:13" ht="15" customHeight="1">
      <c r="A1624" s="30"/>
      <c r="B1624" s="31"/>
      <c r="C1624" s="32"/>
      <c r="D1624" s="33"/>
      <c r="E1624" s="32"/>
      <c r="F1624" s="32"/>
      <c r="G1624" s="32"/>
      <c r="H1624" s="32"/>
      <c r="I1624" s="31"/>
      <c r="J1624" s="34" t="str">
        <f>IF(ISNUMBER(A1624),INDEX(Настройки!$K$8:$K$19,MONTH(A1624))&amp;" "&amp;YEAR(A1624),"")</f>
        <v/>
      </c>
      <c r="K1624" s="35" t="str">
        <f>IF(C1624="","",IFERROR(INDEX(Категории!$B$5:$B$47,MATCH(C1624,Категории!$A$5:$A$47,0)),"?"))</f>
        <v/>
      </c>
      <c r="L1624" s="34" t="str">
        <f>IF(C1624="","",IFERROR(INDEX(Категории!$C$5:$C$47,MATCH(C1624,Категории!$A$5:$A$47,0)),"?"))</f>
        <v/>
      </c>
      <c r="M1624" s="34" t="str">
        <f>IF(AND(A1624="",B1624="",C1624="",D1624=""),"",IF(A1624="","! нет даты",IF(NOT(ISNUMBER(A1624)),"! дата текстом",IF(YEAR(A1624)&lt;&gt;Настройки!$B$4,"! другой год",IF(C1624="","! нет категории",IF(K1624="?","! категории нет в списке",IF(D1624="","! нет суммы",IF(NOT(ISNUMBER(D1624)),"! сумма текстом",IF(COUNTIFS($A$6:A1624,A1624,$C$6:C1624,C1624,$D$6:D1624,D1624,$B$6:B1624,B1624)&gt;1,"! возможен дубль","ok")))))))))</f>
        <v/>
      </c>
    </row>
    <row r="1625" spans="1:13" ht="15" customHeight="1">
      <c r="A1625" s="30"/>
      <c r="B1625" s="31"/>
      <c r="C1625" s="32"/>
      <c r="D1625" s="33"/>
      <c r="E1625" s="32"/>
      <c r="F1625" s="32"/>
      <c r="G1625" s="32"/>
      <c r="H1625" s="32"/>
      <c r="I1625" s="31"/>
      <c r="J1625" s="34" t="str">
        <f>IF(ISNUMBER(A1625),INDEX(Настройки!$K$8:$K$19,MONTH(A1625))&amp;" "&amp;YEAR(A1625),"")</f>
        <v/>
      </c>
      <c r="K1625" s="35" t="str">
        <f>IF(C1625="","",IFERROR(INDEX(Категории!$B$5:$B$47,MATCH(C1625,Категории!$A$5:$A$47,0)),"?"))</f>
        <v/>
      </c>
      <c r="L1625" s="34" t="str">
        <f>IF(C1625="","",IFERROR(INDEX(Категории!$C$5:$C$47,MATCH(C1625,Категории!$A$5:$A$47,0)),"?"))</f>
        <v/>
      </c>
      <c r="M1625" s="34" t="str">
        <f>IF(AND(A1625="",B1625="",C1625="",D1625=""),"",IF(A1625="","! нет даты",IF(NOT(ISNUMBER(A1625)),"! дата текстом",IF(YEAR(A1625)&lt;&gt;Настройки!$B$4,"! другой год",IF(C1625="","! нет категории",IF(K1625="?","! категории нет в списке",IF(D1625="","! нет суммы",IF(NOT(ISNUMBER(D1625)),"! сумма текстом",IF(COUNTIFS($A$6:A1625,A1625,$C$6:C1625,C1625,$D$6:D1625,D1625,$B$6:B1625,B1625)&gt;1,"! возможен дубль","ok")))))))))</f>
        <v/>
      </c>
    </row>
    <row r="1626" spans="1:13" ht="15" customHeight="1">
      <c r="A1626" s="30"/>
      <c r="B1626" s="31"/>
      <c r="C1626" s="32"/>
      <c r="D1626" s="33"/>
      <c r="E1626" s="32"/>
      <c r="F1626" s="32"/>
      <c r="G1626" s="32"/>
      <c r="H1626" s="32"/>
      <c r="I1626" s="31"/>
      <c r="J1626" s="34" t="str">
        <f>IF(ISNUMBER(A1626),INDEX(Настройки!$K$8:$K$19,MONTH(A1626))&amp;" "&amp;YEAR(A1626),"")</f>
        <v/>
      </c>
      <c r="K1626" s="35" t="str">
        <f>IF(C1626="","",IFERROR(INDEX(Категории!$B$5:$B$47,MATCH(C1626,Категории!$A$5:$A$47,0)),"?"))</f>
        <v/>
      </c>
      <c r="L1626" s="34" t="str">
        <f>IF(C1626="","",IFERROR(INDEX(Категории!$C$5:$C$47,MATCH(C1626,Категории!$A$5:$A$47,0)),"?"))</f>
        <v/>
      </c>
      <c r="M1626" s="34" t="str">
        <f>IF(AND(A1626="",B1626="",C1626="",D1626=""),"",IF(A1626="","! нет даты",IF(NOT(ISNUMBER(A1626)),"! дата текстом",IF(YEAR(A1626)&lt;&gt;Настройки!$B$4,"! другой год",IF(C1626="","! нет категории",IF(K1626="?","! категории нет в списке",IF(D1626="","! нет суммы",IF(NOT(ISNUMBER(D1626)),"! сумма текстом",IF(COUNTIFS($A$6:A1626,A1626,$C$6:C1626,C1626,$D$6:D1626,D1626,$B$6:B1626,B1626)&gt;1,"! возможен дубль","ok")))))))))</f>
        <v/>
      </c>
    </row>
    <row r="1627" spans="1:13" ht="15" customHeight="1">
      <c r="A1627" s="30"/>
      <c r="B1627" s="31"/>
      <c r="C1627" s="32"/>
      <c r="D1627" s="33"/>
      <c r="E1627" s="32"/>
      <c r="F1627" s="32"/>
      <c r="G1627" s="32"/>
      <c r="H1627" s="32"/>
      <c r="I1627" s="31"/>
      <c r="J1627" s="34" t="str">
        <f>IF(ISNUMBER(A1627),INDEX(Настройки!$K$8:$K$19,MONTH(A1627))&amp;" "&amp;YEAR(A1627),"")</f>
        <v/>
      </c>
      <c r="K1627" s="35" t="str">
        <f>IF(C1627="","",IFERROR(INDEX(Категории!$B$5:$B$47,MATCH(C1627,Категории!$A$5:$A$47,0)),"?"))</f>
        <v/>
      </c>
      <c r="L1627" s="34" t="str">
        <f>IF(C1627="","",IFERROR(INDEX(Категории!$C$5:$C$47,MATCH(C1627,Категории!$A$5:$A$47,0)),"?"))</f>
        <v/>
      </c>
      <c r="M1627" s="34" t="str">
        <f>IF(AND(A1627="",B1627="",C1627="",D1627=""),"",IF(A1627="","! нет даты",IF(NOT(ISNUMBER(A1627)),"! дата текстом",IF(YEAR(A1627)&lt;&gt;Настройки!$B$4,"! другой год",IF(C1627="","! нет категории",IF(K1627="?","! категории нет в списке",IF(D1627="","! нет суммы",IF(NOT(ISNUMBER(D1627)),"! сумма текстом",IF(COUNTIFS($A$6:A1627,A1627,$C$6:C1627,C1627,$D$6:D1627,D1627,$B$6:B1627,B1627)&gt;1,"! возможен дубль","ok")))))))))</f>
        <v/>
      </c>
    </row>
    <row r="1628" spans="1:13" ht="15" customHeight="1">
      <c r="A1628" s="30"/>
      <c r="B1628" s="31"/>
      <c r="C1628" s="32"/>
      <c r="D1628" s="33"/>
      <c r="E1628" s="32"/>
      <c r="F1628" s="32"/>
      <c r="G1628" s="32"/>
      <c r="H1628" s="32"/>
      <c r="I1628" s="31"/>
      <c r="J1628" s="34" t="str">
        <f>IF(ISNUMBER(A1628),INDEX(Настройки!$K$8:$K$19,MONTH(A1628))&amp;" "&amp;YEAR(A1628),"")</f>
        <v/>
      </c>
      <c r="K1628" s="35" t="str">
        <f>IF(C1628="","",IFERROR(INDEX(Категории!$B$5:$B$47,MATCH(C1628,Категории!$A$5:$A$47,0)),"?"))</f>
        <v/>
      </c>
      <c r="L1628" s="34" t="str">
        <f>IF(C1628="","",IFERROR(INDEX(Категории!$C$5:$C$47,MATCH(C1628,Категории!$A$5:$A$47,0)),"?"))</f>
        <v/>
      </c>
      <c r="M1628" s="34" t="str">
        <f>IF(AND(A1628="",B1628="",C1628="",D1628=""),"",IF(A1628="","! нет даты",IF(NOT(ISNUMBER(A1628)),"! дата текстом",IF(YEAR(A1628)&lt;&gt;Настройки!$B$4,"! другой год",IF(C1628="","! нет категории",IF(K1628="?","! категории нет в списке",IF(D1628="","! нет суммы",IF(NOT(ISNUMBER(D1628)),"! сумма текстом",IF(COUNTIFS($A$6:A1628,A1628,$C$6:C1628,C1628,$D$6:D1628,D1628,$B$6:B1628,B1628)&gt;1,"! возможен дубль","ok")))))))))</f>
        <v/>
      </c>
    </row>
    <row r="1629" spans="1:13" ht="15" customHeight="1">
      <c r="A1629" s="30"/>
      <c r="B1629" s="31"/>
      <c r="C1629" s="32"/>
      <c r="D1629" s="33"/>
      <c r="E1629" s="32"/>
      <c r="F1629" s="32"/>
      <c r="G1629" s="32"/>
      <c r="H1629" s="32"/>
      <c r="I1629" s="31"/>
      <c r="J1629" s="34" t="str">
        <f>IF(ISNUMBER(A1629),INDEX(Настройки!$K$8:$K$19,MONTH(A1629))&amp;" "&amp;YEAR(A1629),"")</f>
        <v/>
      </c>
      <c r="K1629" s="35" t="str">
        <f>IF(C1629="","",IFERROR(INDEX(Категории!$B$5:$B$47,MATCH(C1629,Категории!$A$5:$A$47,0)),"?"))</f>
        <v/>
      </c>
      <c r="L1629" s="34" t="str">
        <f>IF(C1629="","",IFERROR(INDEX(Категории!$C$5:$C$47,MATCH(C1629,Категории!$A$5:$A$47,0)),"?"))</f>
        <v/>
      </c>
      <c r="M1629" s="34" t="str">
        <f>IF(AND(A1629="",B1629="",C1629="",D1629=""),"",IF(A1629="","! нет даты",IF(NOT(ISNUMBER(A1629)),"! дата текстом",IF(YEAR(A1629)&lt;&gt;Настройки!$B$4,"! другой год",IF(C1629="","! нет категории",IF(K1629="?","! категории нет в списке",IF(D1629="","! нет суммы",IF(NOT(ISNUMBER(D1629)),"! сумма текстом",IF(COUNTIFS($A$6:A1629,A1629,$C$6:C1629,C1629,$D$6:D1629,D1629,$B$6:B1629,B1629)&gt;1,"! возможен дубль","ok")))))))))</f>
        <v/>
      </c>
    </row>
    <row r="1630" spans="1:13" ht="15" customHeight="1">
      <c r="A1630" s="30"/>
      <c r="B1630" s="31"/>
      <c r="C1630" s="32"/>
      <c r="D1630" s="33"/>
      <c r="E1630" s="32"/>
      <c r="F1630" s="32"/>
      <c r="G1630" s="32"/>
      <c r="H1630" s="32"/>
      <c r="I1630" s="31"/>
      <c r="J1630" s="34" t="str">
        <f>IF(ISNUMBER(A1630),INDEX(Настройки!$K$8:$K$19,MONTH(A1630))&amp;" "&amp;YEAR(A1630),"")</f>
        <v/>
      </c>
      <c r="K1630" s="35" t="str">
        <f>IF(C1630="","",IFERROR(INDEX(Категории!$B$5:$B$47,MATCH(C1630,Категории!$A$5:$A$47,0)),"?"))</f>
        <v/>
      </c>
      <c r="L1630" s="34" t="str">
        <f>IF(C1630="","",IFERROR(INDEX(Категории!$C$5:$C$47,MATCH(C1630,Категории!$A$5:$A$47,0)),"?"))</f>
        <v/>
      </c>
      <c r="M1630" s="34" t="str">
        <f>IF(AND(A1630="",B1630="",C1630="",D1630=""),"",IF(A1630="","! нет даты",IF(NOT(ISNUMBER(A1630)),"! дата текстом",IF(YEAR(A1630)&lt;&gt;Настройки!$B$4,"! другой год",IF(C1630="","! нет категории",IF(K1630="?","! категории нет в списке",IF(D1630="","! нет суммы",IF(NOT(ISNUMBER(D1630)),"! сумма текстом",IF(COUNTIFS($A$6:A1630,A1630,$C$6:C1630,C1630,$D$6:D1630,D1630,$B$6:B1630,B1630)&gt;1,"! возможен дубль","ok")))))))))</f>
        <v/>
      </c>
    </row>
    <row r="1631" spans="1:13" ht="15" customHeight="1">
      <c r="A1631" s="30"/>
      <c r="B1631" s="31"/>
      <c r="C1631" s="32"/>
      <c r="D1631" s="33"/>
      <c r="E1631" s="32"/>
      <c r="F1631" s="32"/>
      <c r="G1631" s="32"/>
      <c r="H1631" s="32"/>
      <c r="I1631" s="31"/>
      <c r="J1631" s="34" t="str">
        <f>IF(ISNUMBER(A1631),INDEX(Настройки!$K$8:$K$19,MONTH(A1631))&amp;" "&amp;YEAR(A1631),"")</f>
        <v/>
      </c>
      <c r="K1631" s="35" t="str">
        <f>IF(C1631="","",IFERROR(INDEX(Категории!$B$5:$B$47,MATCH(C1631,Категории!$A$5:$A$47,0)),"?"))</f>
        <v/>
      </c>
      <c r="L1631" s="34" t="str">
        <f>IF(C1631="","",IFERROR(INDEX(Категории!$C$5:$C$47,MATCH(C1631,Категории!$A$5:$A$47,0)),"?"))</f>
        <v/>
      </c>
      <c r="M1631" s="34" t="str">
        <f>IF(AND(A1631="",B1631="",C1631="",D1631=""),"",IF(A1631="","! нет даты",IF(NOT(ISNUMBER(A1631)),"! дата текстом",IF(YEAR(A1631)&lt;&gt;Настройки!$B$4,"! другой год",IF(C1631="","! нет категории",IF(K1631="?","! категории нет в списке",IF(D1631="","! нет суммы",IF(NOT(ISNUMBER(D1631)),"! сумма текстом",IF(COUNTIFS($A$6:A1631,A1631,$C$6:C1631,C1631,$D$6:D1631,D1631,$B$6:B1631,B1631)&gt;1,"! возможен дубль","ok")))))))))</f>
        <v/>
      </c>
    </row>
    <row r="1632" spans="1:13" ht="15" customHeight="1">
      <c r="A1632" s="30"/>
      <c r="B1632" s="31"/>
      <c r="C1632" s="32"/>
      <c r="D1632" s="33"/>
      <c r="E1632" s="32"/>
      <c r="F1632" s="32"/>
      <c r="G1632" s="32"/>
      <c r="H1632" s="32"/>
      <c r="I1632" s="31"/>
      <c r="J1632" s="34" t="str">
        <f>IF(ISNUMBER(A1632),INDEX(Настройки!$K$8:$K$19,MONTH(A1632))&amp;" "&amp;YEAR(A1632),"")</f>
        <v/>
      </c>
      <c r="K1632" s="35" t="str">
        <f>IF(C1632="","",IFERROR(INDEX(Категории!$B$5:$B$47,MATCH(C1632,Категории!$A$5:$A$47,0)),"?"))</f>
        <v/>
      </c>
      <c r="L1632" s="34" t="str">
        <f>IF(C1632="","",IFERROR(INDEX(Категории!$C$5:$C$47,MATCH(C1632,Категории!$A$5:$A$47,0)),"?"))</f>
        <v/>
      </c>
      <c r="M1632" s="34" t="str">
        <f>IF(AND(A1632="",B1632="",C1632="",D1632=""),"",IF(A1632="","! нет даты",IF(NOT(ISNUMBER(A1632)),"! дата текстом",IF(YEAR(A1632)&lt;&gt;Настройки!$B$4,"! другой год",IF(C1632="","! нет категории",IF(K1632="?","! категории нет в списке",IF(D1632="","! нет суммы",IF(NOT(ISNUMBER(D1632)),"! сумма текстом",IF(COUNTIFS($A$6:A1632,A1632,$C$6:C1632,C1632,$D$6:D1632,D1632,$B$6:B1632,B1632)&gt;1,"! возможен дубль","ok")))))))))</f>
        <v/>
      </c>
    </row>
    <row r="1633" spans="1:13" ht="15" customHeight="1">
      <c r="A1633" s="30"/>
      <c r="B1633" s="31"/>
      <c r="C1633" s="32"/>
      <c r="D1633" s="33"/>
      <c r="E1633" s="32"/>
      <c r="F1633" s="32"/>
      <c r="G1633" s="32"/>
      <c r="H1633" s="32"/>
      <c r="I1633" s="31"/>
      <c r="J1633" s="34" t="str">
        <f>IF(ISNUMBER(A1633),INDEX(Настройки!$K$8:$K$19,MONTH(A1633))&amp;" "&amp;YEAR(A1633),"")</f>
        <v/>
      </c>
      <c r="K1633" s="35" t="str">
        <f>IF(C1633="","",IFERROR(INDEX(Категории!$B$5:$B$47,MATCH(C1633,Категории!$A$5:$A$47,0)),"?"))</f>
        <v/>
      </c>
      <c r="L1633" s="34" t="str">
        <f>IF(C1633="","",IFERROR(INDEX(Категории!$C$5:$C$47,MATCH(C1633,Категории!$A$5:$A$47,0)),"?"))</f>
        <v/>
      </c>
      <c r="M1633" s="34" t="str">
        <f>IF(AND(A1633="",B1633="",C1633="",D1633=""),"",IF(A1633="","! нет даты",IF(NOT(ISNUMBER(A1633)),"! дата текстом",IF(YEAR(A1633)&lt;&gt;Настройки!$B$4,"! другой год",IF(C1633="","! нет категории",IF(K1633="?","! категории нет в списке",IF(D1633="","! нет суммы",IF(NOT(ISNUMBER(D1633)),"! сумма текстом",IF(COUNTIFS($A$6:A1633,A1633,$C$6:C1633,C1633,$D$6:D1633,D1633,$B$6:B1633,B1633)&gt;1,"! возможен дубль","ok")))))))))</f>
        <v/>
      </c>
    </row>
    <row r="1634" spans="1:13" ht="15" customHeight="1">
      <c r="A1634" s="30"/>
      <c r="B1634" s="31"/>
      <c r="C1634" s="32"/>
      <c r="D1634" s="33"/>
      <c r="E1634" s="32"/>
      <c r="F1634" s="32"/>
      <c r="G1634" s="32"/>
      <c r="H1634" s="32"/>
      <c r="I1634" s="31"/>
      <c r="J1634" s="34" t="str">
        <f>IF(ISNUMBER(A1634),INDEX(Настройки!$K$8:$K$19,MONTH(A1634))&amp;" "&amp;YEAR(A1634),"")</f>
        <v/>
      </c>
      <c r="K1634" s="35" t="str">
        <f>IF(C1634="","",IFERROR(INDEX(Категории!$B$5:$B$47,MATCH(C1634,Категории!$A$5:$A$47,0)),"?"))</f>
        <v/>
      </c>
      <c r="L1634" s="34" t="str">
        <f>IF(C1634="","",IFERROR(INDEX(Категории!$C$5:$C$47,MATCH(C1634,Категории!$A$5:$A$47,0)),"?"))</f>
        <v/>
      </c>
      <c r="M1634" s="34" t="str">
        <f>IF(AND(A1634="",B1634="",C1634="",D1634=""),"",IF(A1634="","! нет даты",IF(NOT(ISNUMBER(A1634)),"! дата текстом",IF(YEAR(A1634)&lt;&gt;Настройки!$B$4,"! другой год",IF(C1634="","! нет категории",IF(K1634="?","! категории нет в списке",IF(D1634="","! нет суммы",IF(NOT(ISNUMBER(D1634)),"! сумма текстом",IF(COUNTIFS($A$6:A1634,A1634,$C$6:C1634,C1634,$D$6:D1634,D1634,$B$6:B1634,B1634)&gt;1,"! возможен дубль","ok")))))))))</f>
        <v/>
      </c>
    </row>
    <row r="1635" spans="1:13" ht="15" customHeight="1">
      <c r="A1635" s="30"/>
      <c r="B1635" s="31"/>
      <c r="C1635" s="32"/>
      <c r="D1635" s="33"/>
      <c r="E1635" s="32"/>
      <c r="F1635" s="32"/>
      <c r="G1635" s="32"/>
      <c r="H1635" s="32"/>
      <c r="I1635" s="31"/>
      <c r="J1635" s="34" t="str">
        <f>IF(ISNUMBER(A1635),INDEX(Настройки!$K$8:$K$19,MONTH(A1635))&amp;" "&amp;YEAR(A1635),"")</f>
        <v/>
      </c>
      <c r="K1635" s="35" t="str">
        <f>IF(C1635="","",IFERROR(INDEX(Категории!$B$5:$B$47,MATCH(C1635,Категории!$A$5:$A$47,0)),"?"))</f>
        <v/>
      </c>
      <c r="L1635" s="34" t="str">
        <f>IF(C1635="","",IFERROR(INDEX(Категории!$C$5:$C$47,MATCH(C1635,Категории!$A$5:$A$47,0)),"?"))</f>
        <v/>
      </c>
      <c r="M1635" s="34" t="str">
        <f>IF(AND(A1635="",B1635="",C1635="",D1635=""),"",IF(A1635="","! нет даты",IF(NOT(ISNUMBER(A1635)),"! дата текстом",IF(YEAR(A1635)&lt;&gt;Настройки!$B$4,"! другой год",IF(C1635="","! нет категории",IF(K1635="?","! категории нет в списке",IF(D1635="","! нет суммы",IF(NOT(ISNUMBER(D1635)),"! сумма текстом",IF(COUNTIFS($A$6:A1635,A1635,$C$6:C1635,C1635,$D$6:D1635,D1635,$B$6:B1635,B1635)&gt;1,"! возможен дубль","ok")))))))))</f>
        <v/>
      </c>
    </row>
    <row r="1636" spans="1:13" ht="15" customHeight="1">
      <c r="A1636" s="30"/>
      <c r="B1636" s="31"/>
      <c r="C1636" s="32"/>
      <c r="D1636" s="33"/>
      <c r="E1636" s="32"/>
      <c r="F1636" s="32"/>
      <c r="G1636" s="32"/>
      <c r="H1636" s="32"/>
      <c r="I1636" s="31"/>
      <c r="J1636" s="34" t="str">
        <f>IF(ISNUMBER(A1636),INDEX(Настройки!$K$8:$K$19,MONTH(A1636))&amp;" "&amp;YEAR(A1636),"")</f>
        <v/>
      </c>
      <c r="K1636" s="35" t="str">
        <f>IF(C1636="","",IFERROR(INDEX(Категории!$B$5:$B$47,MATCH(C1636,Категории!$A$5:$A$47,0)),"?"))</f>
        <v/>
      </c>
      <c r="L1636" s="34" t="str">
        <f>IF(C1636="","",IFERROR(INDEX(Категории!$C$5:$C$47,MATCH(C1636,Категории!$A$5:$A$47,0)),"?"))</f>
        <v/>
      </c>
      <c r="M1636" s="34" t="str">
        <f>IF(AND(A1636="",B1636="",C1636="",D1636=""),"",IF(A1636="","! нет даты",IF(NOT(ISNUMBER(A1636)),"! дата текстом",IF(YEAR(A1636)&lt;&gt;Настройки!$B$4,"! другой год",IF(C1636="","! нет категории",IF(K1636="?","! категории нет в списке",IF(D1636="","! нет суммы",IF(NOT(ISNUMBER(D1636)),"! сумма текстом",IF(COUNTIFS($A$6:A1636,A1636,$C$6:C1636,C1636,$D$6:D1636,D1636,$B$6:B1636,B1636)&gt;1,"! возможен дубль","ok")))))))))</f>
        <v/>
      </c>
    </row>
    <row r="1637" spans="1:13" ht="15" customHeight="1">
      <c r="A1637" s="30"/>
      <c r="B1637" s="31"/>
      <c r="C1637" s="32"/>
      <c r="D1637" s="33"/>
      <c r="E1637" s="32"/>
      <c r="F1637" s="32"/>
      <c r="G1637" s="32"/>
      <c r="H1637" s="32"/>
      <c r="I1637" s="31"/>
      <c r="J1637" s="34" t="str">
        <f>IF(ISNUMBER(A1637),INDEX(Настройки!$K$8:$K$19,MONTH(A1637))&amp;" "&amp;YEAR(A1637),"")</f>
        <v/>
      </c>
      <c r="K1637" s="35" t="str">
        <f>IF(C1637="","",IFERROR(INDEX(Категории!$B$5:$B$47,MATCH(C1637,Категории!$A$5:$A$47,0)),"?"))</f>
        <v/>
      </c>
      <c r="L1637" s="34" t="str">
        <f>IF(C1637="","",IFERROR(INDEX(Категории!$C$5:$C$47,MATCH(C1637,Категории!$A$5:$A$47,0)),"?"))</f>
        <v/>
      </c>
      <c r="M1637" s="34" t="str">
        <f>IF(AND(A1637="",B1637="",C1637="",D1637=""),"",IF(A1637="","! нет даты",IF(NOT(ISNUMBER(A1637)),"! дата текстом",IF(YEAR(A1637)&lt;&gt;Настройки!$B$4,"! другой год",IF(C1637="","! нет категории",IF(K1637="?","! категории нет в списке",IF(D1637="","! нет суммы",IF(NOT(ISNUMBER(D1637)),"! сумма текстом",IF(COUNTIFS($A$6:A1637,A1637,$C$6:C1637,C1637,$D$6:D1637,D1637,$B$6:B1637,B1637)&gt;1,"! возможен дубль","ok")))))))))</f>
        <v/>
      </c>
    </row>
    <row r="1638" spans="1:13" ht="15" customHeight="1">
      <c r="A1638" s="30"/>
      <c r="B1638" s="31"/>
      <c r="C1638" s="32"/>
      <c r="D1638" s="33"/>
      <c r="E1638" s="32"/>
      <c r="F1638" s="32"/>
      <c r="G1638" s="32"/>
      <c r="H1638" s="32"/>
      <c r="I1638" s="31"/>
      <c r="J1638" s="34" t="str">
        <f>IF(ISNUMBER(A1638),INDEX(Настройки!$K$8:$K$19,MONTH(A1638))&amp;" "&amp;YEAR(A1638),"")</f>
        <v/>
      </c>
      <c r="K1638" s="35" t="str">
        <f>IF(C1638="","",IFERROR(INDEX(Категории!$B$5:$B$47,MATCH(C1638,Категории!$A$5:$A$47,0)),"?"))</f>
        <v/>
      </c>
      <c r="L1638" s="34" t="str">
        <f>IF(C1638="","",IFERROR(INDEX(Категории!$C$5:$C$47,MATCH(C1638,Категории!$A$5:$A$47,0)),"?"))</f>
        <v/>
      </c>
      <c r="M1638" s="34" t="str">
        <f>IF(AND(A1638="",B1638="",C1638="",D1638=""),"",IF(A1638="","! нет даты",IF(NOT(ISNUMBER(A1638)),"! дата текстом",IF(YEAR(A1638)&lt;&gt;Настройки!$B$4,"! другой год",IF(C1638="","! нет категории",IF(K1638="?","! категории нет в списке",IF(D1638="","! нет суммы",IF(NOT(ISNUMBER(D1638)),"! сумма текстом",IF(COUNTIFS($A$6:A1638,A1638,$C$6:C1638,C1638,$D$6:D1638,D1638,$B$6:B1638,B1638)&gt;1,"! возможен дубль","ok")))))))))</f>
        <v/>
      </c>
    </row>
    <row r="1639" spans="1:13" ht="15" customHeight="1">
      <c r="A1639" s="30"/>
      <c r="B1639" s="31"/>
      <c r="C1639" s="32"/>
      <c r="D1639" s="33"/>
      <c r="E1639" s="32"/>
      <c r="F1639" s="32"/>
      <c r="G1639" s="32"/>
      <c r="H1639" s="32"/>
      <c r="I1639" s="31"/>
      <c r="J1639" s="34" t="str">
        <f>IF(ISNUMBER(A1639),INDEX(Настройки!$K$8:$K$19,MONTH(A1639))&amp;" "&amp;YEAR(A1639),"")</f>
        <v/>
      </c>
      <c r="K1639" s="35" t="str">
        <f>IF(C1639="","",IFERROR(INDEX(Категории!$B$5:$B$47,MATCH(C1639,Категории!$A$5:$A$47,0)),"?"))</f>
        <v/>
      </c>
      <c r="L1639" s="34" t="str">
        <f>IF(C1639="","",IFERROR(INDEX(Категории!$C$5:$C$47,MATCH(C1639,Категории!$A$5:$A$47,0)),"?"))</f>
        <v/>
      </c>
      <c r="M1639" s="34" t="str">
        <f>IF(AND(A1639="",B1639="",C1639="",D1639=""),"",IF(A1639="","! нет даты",IF(NOT(ISNUMBER(A1639)),"! дата текстом",IF(YEAR(A1639)&lt;&gt;Настройки!$B$4,"! другой год",IF(C1639="","! нет категории",IF(K1639="?","! категории нет в списке",IF(D1639="","! нет суммы",IF(NOT(ISNUMBER(D1639)),"! сумма текстом",IF(COUNTIFS($A$6:A1639,A1639,$C$6:C1639,C1639,$D$6:D1639,D1639,$B$6:B1639,B1639)&gt;1,"! возможен дубль","ok")))))))))</f>
        <v/>
      </c>
    </row>
    <row r="1640" spans="1:13" ht="15" customHeight="1">
      <c r="A1640" s="30"/>
      <c r="B1640" s="31"/>
      <c r="C1640" s="32"/>
      <c r="D1640" s="33"/>
      <c r="E1640" s="32"/>
      <c r="F1640" s="32"/>
      <c r="G1640" s="32"/>
      <c r="H1640" s="32"/>
      <c r="I1640" s="31"/>
      <c r="J1640" s="34" t="str">
        <f>IF(ISNUMBER(A1640),INDEX(Настройки!$K$8:$K$19,MONTH(A1640))&amp;" "&amp;YEAR(A1640),"")</f>
        <v/>
      </c>
      <c r="K1640" s="35" t="str">
        <f>IF(C1640="","",IFERROR(INDEX(Категории!$B$5:$B$47,MATCH(C1640,Категории!$A$5:$A$47,0)),"?"))</f>
        <v/>
      </c>
      <c r="L1640" s="34" t="str">
        <f>IF(C1640="","",IFERROR(INDEX(Категории!$C$5:$C$47,MATCH(C1640,Категории!$A$5:$A$47,0)),"?"))</f>
        <v/>
      </c>
      <c r="M1640" s="34" t="str">
        <f>IF(AND(A1640="",B1640="",C1640="",D1640=""),"",IF(A1640="","! нет даты",IF(NOT(ISNUMBER(A1640)),"! дата текстом",IF(YEAR(A1640)&lt;&gt;Настройки!$B$4,"! другой год",IF(C1640="","! нет категории",IF(K1640="?","! категории нет в списке",IF(D1640="","! нет суммы",IF(NOT(ISNUMBER(D1640)),"! сумма текстом",IF(COUNTIFS($A$6:A1640,A1640,$C$6:C1640,C1640,$D$6:D1640,D1640,$B$6:B1640,B1640)&gt;1,"! возможен дубль","ok")))))))))</f>
        <v/>
      </c>
    </row>
    <row r="1641" spans="1:13" ht="15" customHeight="1">
      <c r="A1641" s="30"/>
      <c r="B1641" s="31"/>
      <c r="C1641" s="32"/>
      <c r="D1641" s="33"/>
      <c r="E1641" s="32"/>
      <c r="F1641" s="32"/>
      <c r="G1641" s="32"/>
      <c r="H1641" s="32"/>
      <c r="I1641" s="31"/>
      <c r="J1641" s="34" t="str">
        <f>IF(ISNUMBER(A1641),INDEX(Настройки!$K$8:$K$19,MONTH(A1641))&amp;" "&amp;YEAR(A1641),"")</f>
        <v/>
      </c>
      <c r="K1641" s="35" t="str">
        <f>IF(C1641="","",IFERROR(INDEX(Категории!$B$5:$B$47,MATCH(C1641,Категории!$A$5:$A$47,0)),"?"))</f>
        <v/>
      </c>
      <c r="L1641" s="34" t="str">
        <f>IF(C1641="","",IFERROR(INDEX(Категории!$C$5:$C$47,MATCH(C1641,Категории!$A$5:$A$47,0)),"?"))</f>
        <v/>
      </c>
      <c r="M1641" s="34" t="str">
        <f>IF(AND(A1641="",B1641="",C1641="",D1641=""),"",IF(A1641="","! нет даты",IF(NOT(ISNUMBER(A1641)),"! дата текстом",IF(YEAR(A1641)&lt;&gt;Настройки!$B$4,"! другой год",IF(C1641="","! нет категории",IF(K1641="?","! категории нет в списке",IF(D1641="","! нет суммы",IF(NOT(ISNUMBER(D1641)),"! сумма текстом",IF(COUNTIFS($A$6:A1641,A1641,$C$6:C1641,C1641,$D$6:D1641,D1641,$B$6:B1641,B1641)&gt;1,"! возможен дубль","ok")))))))))</f>
        <v/>
      </c>
    </row>
    <row r="1642" spans="1:13" ht="15" customHeight="1">
      <c r="A1642" s="30"/>
      <c r="B1642" s="31"/>
      <c r="C1642" s="32"/>
      <c r="D1642" s="33"/>
      <c r="E1642" s="32"/>
      <c r="F1642" s="32"/>
      <c r="G1642" s="32"/>
      <c r="H1642" s="32"/>
      <c r="I1642" s="31"/>
      <c r="J1642" s="34" t="str">
        <f>IF(ISNUMBER(A1642),INDEX(Настройки!$K$8:$K$19,MONTH(A1642))&amp;" "&amp;YEAR(A1642),"")</f>
        <v/>
      </c>
      <c r="K1642" s="35" t="str">
        <f>IF(C1642="","",IFERROR(INDEX(Категории!$B$5:$B$47,MATCH(C1642,Категории!$A$5:$A$47,0)),"?"))</f>
        <v/>
      </c>
      <c r="L1642" s="34" t="str">
        <f>IF(C1642="","",IFERROR(INDEX(Категории!$C$5:$C$47,MATCH(C1642,Категории!$A$5:$A$47,0)),"?"))</f>
        <v/>
      </c>
      <c r="M1642" s="34" t="str">
        <f>IF(AND(A1642="",B1642="",C1642="",D1642=""),"",IF(A1642="","! нет даты",IF(NOT(ISNUMBER(A1642)),"! дата текстом",IF(YEAR(A1642)&lt;&gt;Настройки!$B$4,"! другой год",IF(C1642="","! нет категории",IF(K1642="?","! категории нет в списке",IF(D1642="","! нет суммы",IF(NOT(ISNUMBER(D1642)),"! сумма текстом",IF(COUNTIFS($A$6:A1642,A1642,$C$6:C1642,C1642,$D$6:D1642,D1642,$B$6:B1642,B1642)&gt;1,"! возможен дубль","ok")))))))))</f>
        <v/>
      </c>
    </row>
    <row r="1643" spans="1:13" ht="15" customHeight="1">
      <c r="A1643" s="30"/>
      <c r="B1643" s="31"/>
      <c r="C1643" s="32"/>
      <c r="D1643" s="33"/>
      <c r="E1643" s="32"/>
      <c r="F1643" s="32"/>
      <c r="G1643" s="32"/>
      <c r="H1643" s="32"/>
      <c r="I1643" s="31"/>
      <c r="J1643" s="34" t="str">
        <f>IF(ISNUMBER(A1643),INDEX(Настройки!$K$8:$K$19,MONTH(A1643))&amp;" "&amp;YEAR(A1643),"")</f>
        <v/>
      </c>
      <c r="K1643" s="35" t="str">
        <f>IF(C1643="","",IFERROR(INDEX(Категории!$B$5:$B$47,MATCH(C1643,Категории!$A$5:$A$47,0)),"?"))</f>
        <v/>
      </c>
      <c r="L1643" s="34" t="str">
        <f>IF(C1643="","",IFERROR(INDEX(Категории!$C$5:$C$47,MATCH(C1643,Категории!$A$5:$A$47,0)),"?"))</f>
        <v/>
      </c>
      <c r="M1643" s="34" t="str">
        <f>IF(AND(A1643="",B1643="",C1643="",D1643=""),"",IF(A1643="","! нет даты",IF(NOT(ISNUMBER(A1643)),"! дата текстом",IF(YEAR(A1643)&lt;&gt;Настройки!$B$4,"! другой год",IF(C1643="","! нет категории",IF(K1643="?","! категории нет в списке",IF(D1643="","! нет суммы",IF(NOT(ISNUMBER(D1643)),"! сумма текстом",IF(COUNTIFS($A$6:A1643,A1643,$C$6:C1643,C1643,$D$6:D1643,D1643,$B$6:B1643,B1643)&gt;1,"! возможен дубль","ok")))))))))</f>
        <v/>
      </c>
    </row>
    <row r="1644" spans="1:13" ht="15" customHeight="1">
      <c r="A1644" s="30"/>
      <c r="B1644" s="31"/>
      <c r="C1644" s="32"/>
      <c r="D1644" s="33"/>
      <c r="E1644" s="32"/>
      <c r="F1644" s="32"/>
      <c r="G1644" s="32"/>
      <c r="H1644" s="32"/>
      <c r="I1644" s="31"/>
      <c r="J1644" s="34" t="str">
        <f>IF(ISNUMBER(A1644),INDEX(Настройки!$K$8:$K$19,MONTH(A1644))&amp;" "&amp;YEAR(A1644),"")</f>
        <v/>
      </c>
      <c r="K1644" s="35" t="str">
        <f>IF(C1644="","",IFERROR(INDEX(Категории!$B$5:$B$47,MATCH(C1644,Категории!$A$5:$A$47,0)),"?"))</f>
        <v/>
      </c>
      <c r="L1644" s="34" t="str">
        <f>IF(C1644="","",IFERROR(INDEX(Категории!$C$5:$C$47,MATCH(C1644,Категории!$A$5:$A$47,0)),"?"))</f>
        <v/>
      </c>
      <c r="M1644" s="34" t="str">
        <f>IF(AND(A1644="",B1644="",C1644="",D1644=""),"",IF(A1644="","! нет даты",IF(NOT(ISNUMBER(A1644)),"! дата текстом",IF(YEAR(A1644)&lt;&gt;Настройки!$B$4,"! другой год",IF(C1644="","! нет категории",IF(K1644="?","! категории нет в списке",IF(D1644="","! нет суммы",IF(NOT(ISNUMBER(D1644)),"! сумма текстом",IF(COUNTIFS($A$6:A1644,A1644,$C$6:C1644,C1644,$D$6:D1644,D1644,$B$6:B1644,B1644)&gt;1,"! возможен дубль","ok")))))))))</f>
        <v/>
      </c>
    </row>
    <row r="1645" spans="1:13" ht="15" customHeight="1">
      <c r="A1645" s="30"/>
      <c r="B1645" s="31"/>
      <c r="C1645" s="32"/>
      <c r="D1645" s="33"/>
      <c r="E1645" s="32"/>
      <c r="F1645" s="32"/>
      <c r="G1645" s="32"/>
      <c r="H1645" s="32"/>
      <c r="I1645" s="31"/>
      <c r="J1645" s="34" t="str">
        <f>IF(ISNUMBER(A1645),INDEX(Настройки!$K$8:$K$19,MONTH(A1645))&amp;" "&amp;YEAR(A1645),"")</f>
        <v/>
      </c>
      <c r="K1645" s="35" t="str">
        <f>IF(C1645="","",IFERROR(INDEX(Категории!$B$5:$B$47,MATCH(C1645,Категории!$A$5:$A$47,0)),"?"))</f>
        <v/>
      </c>
      <c r="L1645" s="34" t="str">
        <f>IF(C1645="","",IFERROR(INDEX(Категории!$C$5:$C$47,MATCH(C1645,Категории!$A$5:$A$47,0)),"?"))</f>
        <v/>
      </c>
      <c r="M1645" s="34" t="str">
        <f>IF(AND(A1645="",B1645="",C1645="",D1645=""),"",IF(A1645="","! нет даты",IF(NOT(ISNUMBER(A1645)),"! дата текстом",IF(YEAR(A1645)&lt;&gt;Настройки!$B$4,"! другой год",IF(C1645="","! нет категории",IF(K1645="?","! категории нет в списке",IF(D1645="","! нет суммы",IF(NOT(ISNUMBER(D1645)),"! сумма текстом",IF(COUNTIFS($A$6:A1645,A1645,$C$6:C1645,C1645,$D$6:D1645,D1645,$B$6:B1645,B1645)&gt;1,"! возможен дубль","ok")))))))))</f>
        <v/>
      </c>
    </row>
    <row r="1646" spans="1:13" ht="15" customHeight="1">
      <c r="A1646" s="30"/>
      <c r="B1646" s="31"/>
      <c r="C1646" s="32"/>
      <c r="D1646" s="33"/>
      <c r="E1646" s="32"/>
      <c r="F1646" s="32"/>
      <c r="G1646" s="32"/>
      <c r="H1646" s="32"/>
      <c r="I1646" s="31"/>
      <c r="J1646" s="34" t="str">
        <f>IF(ISNUMBER(A1646),INDEX(Настройки!$K$8:$K$19,MONTH(A1646))&amp;" "&amp;YEAR(A1646),"")</f>
        <v/>
      </c>
      <c r="K1646" s="35" t="str">
        <f>IF(C1646="","",IFERROR(INDEX(Категории!$B$5:$B$47,MATCH(C1646,Категории!$A$5:$A$47,0)),"?"))</f>
        <v/>
      </c>
      <c r="L1646" s="34" t="str">
        <f>IF(C1646="","",IFERROR(INDEX(Категории!$C$5:$C$47,MATCH(C1646,Категории!$A$5:$A$47,0)),"?"))</f>
        <v/>
      </c>
      <c r="M1646" s="34" t="str">
        <f>IF(AND(A1646="",B1646="",C1646="",D1646=""),"",IF(A1646="","! нет даты",IF(NOT(ISNUMBER(A1646)),"! дата текстом",IF(YEAR(A1646)&lt;&gt;Настройки!$B$4,"! другой год",IF(C1646="","! нет категории",IF(K1646="?","! категории нет в списке",IF(D1646="","! нет суммы",IF(NOT(ISNUMBER(D1646)),"! сумма текстом",IF(COUNTIFS($A$6:A1646,A1646,$C$6:C1646,C1646,$D$6:D1646,D1646,$B$6:B1646,B1646)&gt;1,"! возможен дубль","ok")))))))))</f>
        <v/>
      </c>
    </row>
    <row r="1647" spans="1:13" ht="15" customHeight="1">
      <c r="A1647" s="30"/>
      <c r="B1647" s="31"/>
      <c r="C1647" s="32"/>
      <c r="D1647" s="33"/>
      <c r="E1647" s="32"/>
      <c r="F1647" s="32"/>
      <c r="G1647" s="32"/>
      <c r="H1647" s="32"/>
      <c r="I1647" s="31"/>
      <c r="J1647" s="34" t="str">
        <f>IF(ISNUMBER(A1647),INDEX(Настройки!$K$8:$K$19,MONTH(A1647))&amp;" "&amp;YEAR(A1647),"")</f>
        <v/>
      </c>
      <c r="K1647" s="35" t="str">
        <f>IF(C1647="","",IFERROR(INDEX(Категории!$B$5:$B$47,MATCH(C1647,Категории!$A$5:$A$47,0)),"?"))</f>
        <v/>
      </c>
      <c r="L1647" s="34" t="str">
        <f>IF(C1647="","",IFERROR(INDEX(Категории!$C$5:$C$47,MATCH(C1647,Категории!$A$5:$A$47,0)),"?"))</f>
        <v/>
      </c>
      <c r="M1647" s="34" t="str">
        <f>IF(AND(A1647="",B1647="",C1647="",D1647=""),"",IF(A1647="","! нет даты",IF(NOT(ISNUMBER(A1647)),"! дата текстом",IF(YEAR(A1647)&lt;&gt;Настройки!$B$4,"! другой год",IF(C1647="","! нет категории",IF(K1647="?","! категории нет в списке",IF(D1647="","! нет суммы",IF(NOT(ISNUMBER(D1647)),"! сумма текстом",IF(COUNTIFS($A$6:A1647,A1647,$C$6:C1647,C1647,$D$6:D1647,D1647,$B$6:B1647,B1647)&gt;1,"! возможен дубль","ok")))))))))</f>
        <v/>
      </c>
    </row>
    <row r="1648" spans="1:13" ht="15" customHeight="1">
      <c r="A1648" s="30"/>
      <c r="B1648" s="31"/>
      <c r="C1648" s="32"/>
      <c r="D1648" s="33"/>
      <c r="E1648" s="32"/>
      <c r="F1648" s="32"/>
      <c r="G1648" s="32"/>
      <c r="H1648" s="32"/>
      <c r="I1648" s="31"/>
      <c r="J1648" s="34" t="str">
        <f>IF(ISNUMBER(A1648),INDEX(Настройки!$K$8:$K$19,MONTH(A1648))&amp;" "&amp;YEAR(A1648),"")</f>
        <v/>
      </c>
      <c r="K1648" s="35" t="str">
        <f>IF(C1648="","",IFERROR(INDEX(Категории!$B$5:$B$47,MATCH(C1648,Категории!$A$5:$A$47,0)),"?"))</f>
        <v/>
      </c>
      <c r="L1648" s="34" t="str">
        <f>IF(C1648="","",IFERROR(INDEX(Категории!$C$5:$C$47,MATCH(C1648,Категории!$A$5:$A$47,0)),"?"))</f>
        <v/>
      </c>
      <c r="M1648" s="34" t="str">
        <f>IF(AND(A1648="",B1648="",C1648="",D1648=""),"",IF(A1648="","! нет даты",IF(NOT(ISNUMBER(A1648)),"! дата текстом",IF(YEAR(A1648)&lt;&gt;Настройки!$B$4,"! другой год",IF(C1648="","! нет категории",IF(K1648="?","! категории нет в списке",IF(D1648="","! нет суммы",IF(NOT(ISNUMBER(D1648)),"! сумма текстом",IF(COUNTIFS($A$6:A1648,A1648,$C$6:C1648,C1648,$D$6:D1648,D1648,$B$6:B1648,B1648)&gt;1,"! возможен дубль","ok")))))))))</f>
        <v/>
      </c>
    </row>
    <row r="1649" spans="1:13" ht="15" customHeight="1">
      <c r="A1649" s="30"/>
      <c r="B1649" s="31"/>
      <c r="C1649" s="32"/>
      <c r="D1649" s="33"/>
      <c r="E1649" s="32"/>
      <c r="F1649" s="32"/>
      <c r="G1649" s="32"/>
      <c r="H1649" s="32"/>
      <c r="I1649" s="31"/>
      <c r="J1649" s="34" t="str">
        <f>IF(ISNUMBER(A1649),INDEX(Настройки!$K$8:$K$19,MONTH(A1649))&amp;" "&amp;YEAR(A1649),"")</f>
        <v/>
      </c>
      <c r="K1649" s="35" t="str">
        <f>IF(C1649="","",IFERROR(INDEX(Категории!$B$5:$B$47,MATCH(C1649,Категории!$A$5:$A$47,0)),"?"))</f>
        <v/>
      </c>
      <c r="L1649" s="34" t="str">
        <f>IF(C1649="","",IFERROR(INDEX(Категории!$C$5:$C$47,MATCH(C1649,Категории!$A$5:$A$47,0)),"?"))</f>
        <v/>
      </c>
      <c r="M1649" s="34" t="str">
        <f>IF(AND(A1649="",B1649="",C1649="",D1649=""),"",IF(A1649="","! нет даты",IF(NOT(ISNUMBER(A1649)),"! дата текстом",IF(YEAR(A1649)&lt;&gt;Настройки!$B$4,"! другой год",IF(C1649="","! нет категории",IF(K1649="?","! категории нет в списке",IF(D1649="","! нет суммы",IF(NOT(ISNUMBER(D1649)),"! сумма текстом",IF(COUNTIFS($A$6:A1649,A1649,$C$6:C1649,C1649,$D$6:D1649,D1649,$B$6:B1649,B1649)&gt;1,"! возможен дубль","ok")))))))))</f>
        <v/>
      </c>
    </row>
    <row r="1650" spans="1:13" ht="15" customHeight="1">
      <c r="A1650" s="30"/>
      <c r="B1650" s="31"/>
      <c r="C1650" s="32"/>
      <c r="D1650" s="33"/>
      <c r="E1650" s="32"/>
      <c r="F1650" s="32"/>
      <c r="G1650" s="32"/>
      <c r="H1650" s="32"/>
      <c r="I1650" s="31"/>
      <c r="J1650" s="34" t="str">
        <f>IF(ISNUMBER(A1650),INDEX(Настройки!$K$8:$K$19,MONTH(A1650))&amp;" "&amp;YEAR(A1650),"")</f>
        <v/>
      </c>
      <c r="K1650" s="35" t="str">
        <f>IF(C1650="","",IFERROR(INDEX(Категории!$B$5:$B$47,MATCH(C1650,Категории!$A$5:$A$47,0)),"?"))</f>
        <v/>
      </c>
      <c r="L1650" s="34" t="str">
        <f>IF(C1650="","",IFERROR(INDEX(Категории!$C$5:$C$47,MATCH(C1650,Категории!$A$5:$A$47,0)),"?"))</f>
        <v/>
      </c>
      <c r="M1650" s="34" t="str">
        <f>IF(AND(A1650="",B1650="",C1650="",D1650=""),"",IF(A1650="","! нет даты",IF(NOT(ISNUMBER(A1650)),"! дата текстом",IF(YEAR(A1650)&lt;&gt;Настройки!$B$4,"! другой год",IF(C1650="","! нет категории",IF(K1650="?","! категории нет в списке",IF(D1650="","! нет суммы",IF(NOT(ISNUMBER(D1650)),"! сумма текстом",IF(COUNTIFS($A$6:A1650,A1650,$C$6:C1650,C1650,$D$6:D1650,D1650,$B$6:B1650,B1650)&gt;1,"! возможен дубль","ok")))))))))</f>
        <v/>
      </c>
    </row>
    <row r="1651" spans="1:13" ht="15" customHeight="1">
      <c r="A1651" s="30"/>
      <c r="B1651" s="31"/>
      <c r="C1651" s="32"/>
      <c r="D1651" s="33"/>
      <c r="E1651" s="32"/>
      <c r="F1651" s="32"/>
      <c r="G1651" s="32"/>
      <c r="H1651" s="32"/>
      <c r="I1651" s="31"/>
      <c r="J1651" s="34" t="str">
        <f>IF(ISNUMBER(A1651),INDEX(Настройки!$K$8:$K$19,MONTH(A1651))&amp;" "&amp;YEAR(A1651),"")</f>
        <v/>
      </c>
      <c r="K1651" s="35" t="str">
        <f>IF(C1651="","",IFERROR(INDEX(Категории!$B$5:$B$47,MATCH(C1651,Категории!$A$5:$A$47,0)),"?"))</f>
        <v/>
      </c>
      <c r="L1651" s="34" t="str">
        <f>IF(C1651="","",IFERROR(INDEX(Категории!$C$5:$C$47,MATCH(C1651,Категории!$A$5:$A$47,0)),"?"))</f>
        <v/>
      </c>
      <c r="M1651" s="34" t="str">
        <f>IF(AND(A1651="",B1651="",C1651="",D1651=""),"",IF(A1651="","! нет даты",IF(NOT(ISNUMBER(A1651)),"! дата текстом",IF(YEAR(A1651)&lt;&gt;Настройки!$B$4,"! другой год",IF(C1651="","! нет категории",IF(K1651="?","! категории нет в списке",IF(D1651="","! нет суммы",IF(NOT(ISNUMBER(D1651)),"! сумма текстом",IF(COUNTIFS($A$6:A1651,A1651,$C$6:C1651,C1651,$D$6:D1651,D1651,$B$6:B1651,B1651)&gt;1,"! возможен дубль","ok")))))))))</f>
        <v/>
      </c>
    </row>
    <row r="1652" spans="1:13" ht="15" customHeight="1">
      <c r="A1652" s="30"/>
      <c r="B1652" s="31"/>
      <c r="C1652" s="32"/>
      <c r="D1652" s="33"/>
      <c r="E1652" s="32"/>
      <c r="F1652" s="32"/>
      <c r="G1652" s="32"/>
      <c r="H1652" s="32"/>
      <c r="I1652" s="31"/>
      <c r="J1652" s="34" t="str">
        <f>IF(ISNUMBER(A1652),INDEX(Настройки!$K$8:$K$19,MONTH(A1652))&amp;" "&amp;YEAR(A1652),"")</f>
        <v/>
      </c>
      <c r="K1652" s="35" t="str">
        <f>IF(C1652="","",IFERROR(INDEX(Категории!$B$5:$B$47,MATCH(C1652,Категории!$A$5:$A$47,0)),"?"))</f>
        <v/>
      </c>
      <c r="L1652" s="34" t="str">
        <f>IF(C1652="","",IFERROR(INDEX(Категории!$C$5:$C$47,MATCH(C1652,Категории!$A$5:$A$47,0)),"?"))</f>
        <v/>
      </c>
      <c r="M1652" s="34" t="str">
        <f>IF(AND(A1652="",B1652="",C1652="",D1652=""),"",IF(A1652="","! нет даты",IF(NOT(ISNUMBER(A1652)),"! дата текстом",IF(YEAR(A1652)&lt;&gt;Настройки!$B$4,"! другой год",IF(C1652="","! нет категории",IF(K1652="?","! категории нет в списке",IF(D1652="","! нет суммы",IF(NOT(ISNUMBER(D1652)),"! сумма текстом",IF(COUNTIFS($A$6:A1652,A1652,$C$6:C1652,C1652,$D$6:D1652,D1652,$B$6:B1652,B1652)&gt;1,"! возможен дубль","ok")))))))))</f>
        <v/>
      </c>
    </row>
    <row r="1653" spans="1:13" ht="15" customHeight="1">
      <c r="A1653" s="30"/>
      <c r="B1653" s="31"/>
      <c r="C1653" s="32"/>
      <c r="D1653" s="33"/>
      <c r="E1653" s="32"/>
      <c r="F1653" s="32"/>
      <c r="G1653" s="32"/>
      <c r="H1653" s="32"/>
      <c r="I1653" s="31"/>
      <c r="J1653" s="34" t="str">
        <f>IF(ISNUMBER(A1653),INDEX(Настройки!$K$8:$K$19,MONTH(A1653))&amp;" "&amp;YEAR(A1653),"")</f>
        <v/>
      </c>
      <c r="K1653" s="35" t="str">
        <f>IF(C1653="","",IFERROR(INDEX(Категории!$B$5:$B$47,MATCH(C1653,Категории!$A$5:$A$47,0)),"?"))</f>
        <v/>
      </c>
      <c r="L1653" s="34" t="str">
        <f>IF(C1653="","",IFERROR(INDEX(Категории!$C$5:$C$47,MATCH(C1653,Категории!$A$5:$A$47,0)),"?"))</f>
        <v/>
      </c>
      <c r="M1653" s="34" t="str">
        <f>IF(AND(A1653="",B1653="",C1653="",D1653=""),"",IF(A1653="","! нет даты",IF(NOT(ISNUMBER(A1653)),"! дата текстом",IF(YEAR(A1653)&lt;&gt;Настройки!$B$4,"! другой год",IF(C1653="","! нет категории",IF(K1653="?","! категории нет в списке",IF(D1653="","! нет суммы",IF(NOT(ISNUMBER(D1653)),"! сумма текстом",IF(COUNTIFS($A$6:A1653,A1653,$C$6:C1653,C1653,$D$6:D1653,D1653,$B$6:B1653,B1653)&gt;1,"! возможен дубль","ok")))))))))</f>
        <v/>
      </c>
    </row>
    <row r="1654" spans="1:13" ht="15" customHeight="1">
      <c r="A1654" s="30"/>
      <c r="B1654" s="31"/>
      <c r="C1654" s="32"/>
      <c r="D1654" s="33"/>
      <c r="E1654" s="32"/>
      <c r="F1654" s="32"/>
      <c r="G1654" s="32"/>
      <c r="H1654" s="32"/>
      <c r="I1654" s="31"/>
      <c r="J1654" s="34" t="str">
        <f>IF(ISNUMBER(A1654),INDEX(Настройки!$K$8:$K$19,MONTH(A1654))&amp;" "&amp;YEAR(A1654),"")</f>
        <v/>
      </c>
      <c r="K1654" s="35" t="str">
        <f>IF(C1654="","",IFERROR(INDEX(Категории!$B$5:$B$47,MATCH(C1654,Категории!$A$5:$A$47,0)),"?"))</f>
        <v/>
      </c>
      <c r="L1654" s="34" t="str">
        <f>IF(C1654="","",IFERROR(INDEX(Категории!$C$5:$C$47,MATCH(C1654,Категории!$A$5:$A$47,0)),"?"))</f>
        <v/>
      </c>
      <c r="M1654" s="34" t="str">
        <f>IF(AND(A1654="",B1654="",C1654="",D1654=""),"",IF(A1654="","! нет даты",IF(NOT(ISNUMBER(A1654)),"! дата текстом",IF(YEAR(A1654)&lt;&gt;Настройки!$B$4,"! другой год",IF(C1654="","! нет категории",IF(K1654="?","! категории нет в списке",IF(D1654="","! нет суммы",IF(NOT(ISNUMBER(D1654)),"! сумма текстом",IF(COUNTIFS($A$6:A1654,A1654,$C$6:C1654,C1654,$D$6:D1654,D1654,$B$6:B1654,B1654)&gt;1,"! возможен дубль","ok")))))))))</f>
        <v/>
      </c>
    </row>
    <row r="1655" spans="1:13" ht="15" customHeight="1">
      <c r="A1655" s="30"/>
      <c r="B1655" s="31"/>
      <c r="C1655" s="32"/>
      <c r="D1655" s="33"/>
      <c r="E1655" s="32"/>
      <c r="F1655" s="32"/>
      <c r="G1655" s="32"/>
      <c r="H1655" s="32"/>
      <c r="I1655" s="31"/>
      <c r="J1655" s="34" t="str">
        <f>IF(ISNUMBER(A1655),INDEX(Настройки!$K$8:$K$19,MONTH(A1655))&amp;" "&amp;YEAR(A1655),"")</f>
        <v/>
      </c>
      <c r="K1655" s="35" t="str">
        <f>IF(C1655="","",IFERROR(INDEX(Категории!$B$5:$B$47,MATCH(C1655,Категории!$A$5:$A$47,0)),"?"))</f>
        <v/>
      </c>
      <c r="L1655" s="34" t="str">
        <f>IF(C1655="","",IFERROR(INDEX(Категории!$C$5:$C$47,MATCH(C1655,Категории!$A$5:$A$47,0)),"?"))</f>
        <v/>
      </c>
      <c r="M1655" s="34" t="str">
        <f>IF(AND(A1655="",B1655="",C1655="",D1655=""),"",IF(A1655="","! нет даты",IF(NOT(ISNUMBER(A1655)),"! дата текстом",IF(YEAR(A1655)&lt;&gt;Настройки!$B$4,"! другой год",IF(C1655="","! нет категории",IF(K1655="?","! категории нет в списке",IF(D1655="","! нет суммы",IF(NOT(ISNUMBER(D1655)),"! сумма текстом",IF(COUNTIFS($A$6:A1655,A1655,$C$6:C1655,C1655,$D$6:D1655,D1655,$B$6:B1655,B1655)&gt;1,"! возможен дубль","ok")))))))))</f>
        <v/>
      </c>
    </row>
    <row r="1656" spans="1:13" ht="15" customHeight="1">
      <c r="A1656" s="30"/>
      <c r="B1656" s="31"/>
      <c r="C1656" s="32"/>
      <c r="D1656" s="33"/>
      <c r="E1656" s="32"/>
      <c r="F1656" s="32"/>
      <c r="G1656" s="32"/>
      <c r="H1656" s="32"/>
      <c r="I1656" s="31"/>
      <c r="J1656" s="34" t="str">
        <f>IF(ISNUMBER(A1656),INDEX(Настройки!$K$8:$K$19,MONTH(A1656))&amp;" "&amp;YEAR(A1656),"")</f>
        <v/>
      </c>
      <c r="K1656" s="35" t="str">
        <f>IF(C1656="","",IFERROR(INDEX(Категории!$B$5:$B$47,MATCH(C1656,Категории!$A$5:$A$47,0)),"?"))</f>
        <v/>
      </c>
      <c r="L1656" s="34" t="str">
        <f>IF(C1656="","",IFERROR(INDEX(Категории!$C$5:$C$47,MATCH(C1656,Категории!$A$5:$A$47,0)),"?"))</f>
        <v/>
      </c>
      <c r="M1656" s="34" t="str">
        <f>IF(AND(A1656="",B1656="",C1656="",D1656=""),"",IF(A1656="","! нет даты",IF(NOT(ISNUMBER(A1656)),"! дата текстом",IF(YEAR(A1656)&lt;&gt;Настройки!$B$4,"! другой год",IF(C1656="","! нет категории",IF(K1656="?","! категории нет в списке",IF(D1656="","! нет суммы",IF(NOT(ISNUMBER(D1656)),"! сумма текстом",IF(COUNTIFS($A$6:A1656,A1656,$C$6:C1656,C1656,$D$6:D1656,D1656,$B$6:B1656,B1656)&gt;1,"! возможен дубль","ok")))))))))</f>
        <v/>
      </c>
    </row>
    <row r="1657" spans="1:13" ht="15" customHeight="1">
      <c r="A1657" s="30"/>
      <c r="B1657" s="31"/>
      <c r="C1657" s="32"/>
      <c r="D1657" s="33"/>
      <c r="E1657" s="32"/>
      <c r="F1657" s="32"/>
      <c r="G1657" s="32"/>
      <c r="H1657" s="32"/>
      <c r="I1657" s="31"/>
      <c r="J1657" s="34" t="str">
        <f>IF(ISNUMBER(A1657),INDEX(Настройки!$K$8:$K$19,MONTH(A1657))&amp;" "&amp;YEAR(A1657),"")</f>
        <v/>
      </c>
      <c r="K1657" s="35" t="str">
        <f>IF(C1657="","",IFERROR(INDEX(Категории!$B$5:$B$47,MATCH(C1657,Категории!$A$5:$A$47,0)),"?"))</f>
        <v/>
      </c>
      <c r="L1657" s="34" t="str">
        <f>IF(C1657="","",IFERROR(INDEX(Категории!$C$5:$C$47,MATCH(C1657,Категории!$A$5:$A$47,0)),"?"))</f>
        <v/>
      </c>
      <c r="M1657" s="34" t="str">
        <f>IF(AND(A1657="",B1657="",C1657="",D1657=""),"",IF(A1657="","! нет даты",IF(NOT(ISNUMBER(A1657)),"! дата текстом",IF(YEAR(A1657)&lt;&gt;Настройки!$B$4,"! другой год",IF(C1657="","! нет категории",IF(K1657="?","! категории нет в списке",IF(D1657="","! нет суммы",IF(NOT(ISNUMBER(D1657)),"! сумма текстом",IF(COUNTIFS($A$6:A1657,A1657,$C$6:C1657,C1657,$D$6:D1657,D1657,$B$6:B1657,B1657)&gt;1,"! возможен дубль","ok")))))))))</f>
        <v/>
      </c>
    </row>
    <row r="1658" spans="1:13" ht="15" customHeight="1">
      <c r="A1658" s="30"/>
      <c r="B1658" s="31"/>
      <c r="C1658" s="32"/>
      <c r="D1658" s="33"/>
      <c r="E1658" s="32"/>
      <c r="F1658" s="32"/>
      <c r="G1658" s="32"/>
      <c r="H1658" s="32"/>
      <c r="I1658" s="31"/>
      <c r="J1658" s="34" t="str">
        <f>IF(ISNUMBER(A1658),INDEX(Настройки!$K$8:$K$19,MONTH(A1658))&amp;" "&amp;YEAR(A1658),"")</f>
        <v/>
      </c>
      <c r="K1658" s="35" t="str">
        <f>IF(C1658="","",IFERROR(INDEX(Категории!$B$5:$B$47,MATCH(C1658,Категории!$A$5:$A$47,0)),"?"))</f>
        <v/>
      </c>
      <c r="L1658" s="34" t="str">
        <f>IF(C1658="","",IFERROR(INDEX(Категории!$C$5:$C$47,MATCH(C1658,Категории!$A$5:$A$47,0)),"?"))</f>
        <v/>
      </c>
      <c r="M1658" s="34" t="str">
        <f>IF(AND(A1658="",B1658="",C1658="",D1658=""),"",IF(A1658="","! нет даты",IF(NOT(ISNUMBER(A1658)),"! дата текстом",IF(YEAR(A1658)&lt;&gt;Настройки!$B$4,"! другой год",IF(C1658="","! нет категории",IF(K1658="?","! категории нет в списке",IF(D1658="","! нет суммы",IF(NOT(ISNUMBER(D1658)),"! сумма текстом",IF(COUNTIFS($A$6:A1658,A1658,$C$6:C1658,C1658,$D$6:D1658,D1658,$B$6:B1658,B1658)&gt;1,"! возможен дубль","ok")))))))))</f>
        <v/>
      </c>
    </row>
    <row r="1659" spans="1:13" ht="15" customHeight="1">
      <c r="A1659" s="30"/>
      <c r="B1659" s="31"/>
      <c r="C1659" s="32"/>
      <c r="D1659" s="33"/>
      <c r="E1659" s="32"/>
      <c r="F1659" s="32"/>
      <c r="G1659" s="32"/>
      <c r="H1659" s="32"/>
      <c r="I1659" s="31"/>
      <c r="J1659" s="34" t="str">
        <f>IF(ISNUMBER(A1659),INDEX(Настройки!$K$8:$K$19,MONTH(A1659))&amp;" "&amp;YEAR(A1659),"")</f>
        <v/>
      </c>
      <c r="K1659" s="35" t="str">
        <f>IF(C1659="","",IFERROR(INDEX(Категории!$B$5:$B$47,MATCH(C1659,Категории!$A$5:$A$47,0)),"?"))</f>
        <v/>
      </c>
      <c r="L1659" s="34" t="str">
        <f>IF(C1659="","",IFERROR(INDEX(Категории!$C$5:$C$47,MATCH(C1659,Категории!$A$5:$A$47,0)),"?"))</f>
        <v/>
      </c>
      <c r="M1659" s="34" t="str">
        <f>IF(AND(A1659="",B1659="",C1659="",D1659=""),"",IF(A1659="","! нет даты",IF(NOT(ISNUMBER(A1659)),"! дата текстом",IF(YEAR(A1659)&lt;&gt;Настройки!$B$4,"! другой год",IF(C1659="","! нет категории",IF(K1659="?","! категории нет в списке",IF(D1659="","! нет суммы",IF(NOT(ISNUMBER(D1659)),"! сумма текстом",IF(COUNTIFS($A$6:A1659,A1659,$C$6:C1659,C1659,$D$6:D1659,D1659,$B$6:B1659,B1659)&gt;1,"! возможен дубль","ok")))))))))</f>
        <v/>
      </c>
    </row>
    <row r="1660" spans="1:13" ht="15" customHeight="1">
      <c r="A1660" s="30"/>
      <c r="B1660" s="31"/>
      <c r="C1660" s="32"/>
      <c r="D1660" s="33"/>
      <c r="E1660" s="32"/>
      <c r="F1660" s="32"/>
      <c r="G1660" s="32"/>
      <c r="H1660" s="32"/>
      <c r="I1660" s="31"/>
      <c r="J1660" s="34" t="str">
        <f>IF(ISNUMBER(A1660),INDEX(Настройки!$K$8:$K$19,MONTH(A1660))&amp;" "&amp;YEAR(A1660),"")</f>
        <v/>
      </c>
      <c r="K1660" s="35" t="str">
        <f>IF(C1660="","",IFERROR(INDEX(Категории!$B$5:$B$47,MATCH(C1660,Категории!$A$5:$A$47,0)),"?"))</f>
        <v/>
      </c>
      <c r="L1660" s="34" t="str">
        <f>IF(C1660="","",IFERROR(INDEX(Категории!$C$5:$C$47,MATCH(C1660,Категории!$A$5:$A$47,0)),"?"))</f>
        <v/>
      </c>
      <c r="M1660" s="34" t="str">
        <f>IF(AND(A1660="",B1660="",C1660="",D1660=""),"",IF(A1660="","! нет даты",IF(NOT(ISNUMBER(A1660)),"! дата текстом",IF(YEAR(A1660)&lt;&gt;Настройки!$B$4,"! другой год",IF(C1660="","! нет категории",IF(K1660="?","! категории нет в списке",IF(D1660="","! нет суммы",IF(NOT(ISNUMBER(D1660)),"! сумма текстом",IF(COUNTIFS($A$6:A1660,A1660,$C$6:C1660,C1660,$D$6:D1660,D1660,$B$6:B1660,B1660)&gt;1,"! возможен дубль","ok")))))))))</f>
        <v/>
      </c>
    </row>
    <row r="1661" spans="1:13" ht="15" customHeight="1">
      <c r="A1661" s="30"/>
      <c r="B1661" s="31"/>
      <c r="C1661" s="32"/>
      <c r="D1661" s="33"/>
      <c r="E1661" s="32"/>
      <c r="F1661" s="32"/>
      <c r="G1661" s="32"/>
      <c r="H1661" s="32"/>
      <c r="I1661" s="31"/>
      <c r="J1661" s="34" t="str">
        <f>IF(ISNUMBER(A1661),INDEX(Настройки!$K$8:$K$19,MONTH(A1661))&amp;" "&amp;YEAR(A1661),"")</f>
        <v/>
      </c>
      <c r="K1661" s="35" t="str">
        <f>IF(C1661="","",IFERROR(INDEX(Категории!$B$5:$B$47,MATCH(C1661,Категории!$A$5:$A$47,0)),"?"))</f>
        <v/>
      </c>
      <c r="L1661" s="34" t="str">
        <f>IF(C1661="","",IFERROR(INDEX(Категории!$C$5:$C$47,MATCH(C1661,Категории!$A$5:$A$47,0)),"?"))</f>
        <v/>
      </c>
      <c r="M1661" s="34" t="str">
        <f>IF(AND(A1661="",B1661="",C1661="",D1661=""),"",IF(A1661="","! нет даты",IF(NOT(ISNUMBER(A1661)),"! дата текстом",IF(YEAR(A1661)&lt;&gt;Настройки!$B$4,"! другой год",IF(C1661="","! нет категории",IF(K1661="?","! категории нет в списке",IF(D1661="","! нет суммы",IF(NOT(ISNUMBER(D1661)),"! сумма текстом",IF(COUNTIFS($A$6:A1661,A1661,$C$6:C1661,C1661,$D$6:D1661,D1661,$B$6:B1661,B1661)&gt;1,"! возможен дубль","ok")))))))))</f>
        <v/>
      </c>
    </row>
    <row r="1662" spans="1:13" ht="15" customHeight="1">
      <c r="A1662" s="30"/>
      <c r="B1662" s="31"/>
      <c r="C1662" s="32"/>
      <c r="D1662" s="33"/>
      <c r="E1662" s="32"/>
      <c r="F1662" s="32"/>
      <c r="G1662" s="32"/>
      <c r="H1662" s="32"/>
      <c r="I1662" s="31"/>
      <c r="J1662" s="34" t="str">
        <f>IF(ISNUMBER(A1662),INDEX(Настройки!$K$8:$K$19,MONTH(A1662))&amp;" "&amp;YEAR(A1662),"")</f>
        <v/>
      </c>
      <c r="K1662" s="35" t="str">
        <f>IF(C1662="","",IFERROR(INDEX(Категории!$B$5:$B$47,MATCH(C1662,Категории!$A$5:$A$47,0)),"?"))</f>
        <v/>
      </c>
      <c r="L1662" s="34" t="str">
        <f>IF(C1662="","",IFERROR(INDEX(Категории!$C$5:$C$47,MATCH(C1662,Категории!$A$5:$A$47,0)),"?"))</f>
        <v/>
      </c>
      <c r="M1662" s="34" t="str">
        <f>IF(AND(A1662="",B1662="",C1662="",D1662=""),"",IF(A1662="","! нет даты",IF(NOT(ISNUMBER(A1662)),"! дата текстом",IF(YEAR(A1662)&lt;&gt;Настройки!$B$4,"! другой год",IF(C1662="","! нет категории",IF(K1662="?","! категории нет в списке",IF(D1662="","! нет суммы",IF(NOT(ISNUMBER(D1662)),"! сумма текстом",IF(COUNTIFS($A$6:A1662,A1662,$C$6:C1662,C1662,$D$6:D1662,D1662,$B$6:B1662,B1662)&gt;1,"! возможен дубль","ok")))))))))</f>
        <v/>
      </c>
    </row>
    <row r="1663" spans="1:13" ht="15" customHeight="1">
      <c r="A1663" s="30"/>
      <c r="B1663" s="31"/>
      <c r="C1663" s="32"/>
      <c r="D1663" s="33"/>
      <c r="E1663" s="32"/>
      <c r="F1663" s="32"/>
      <c r="G1663" s="32"/>
      <c r="H1663" s="32"/>
      <c r="I1663" s="31"/>
      <c r="J1663" s="34" t="str">
        <f>IF(ISNUMBER(A1663),INDEX(Настройки!$K$8:$K$19,MONTH(A1663))&amp;" "&amp;YEAR(A1663),"")</f>
        <v/>
      </c>
      <c r="K1663" s="35" t="str">
        <f>IF(C1663="","",IFERROR(INDEX(Категории!$B$5:$B$47,MATCH(C1663,Категории!$A$5:$A$47,0)),"?"))</f>
        <v/>
      </c>
      <c r="L1663" s="34" t="str">
        <f>IF(C1663="","",IFERROR(INDEX(Категории!$C$5:$C$47,MATCH(C1663,Категории!$A$5:$A$47,0)),"?"))</f>
        <v/>
      </c>
      <c r="M1663" s="34" t="str">
        <f>IF(AND(A1663="",B1663="",C1663="",D1663=""),"",IF(A1663="","! нет даты",IF(NOT(ISNUMBER(A1663)),"! дата текстом",IF(YEAR(A1663)&lt;&gt;Настройки!$B$4,"! другой год",IF(C1663="","! нет категории",IF(K1663="?","! категории нет в списке",IF(D1663="","! нет суммы",IF(NOT(ISNUMBER(D1663)),"! сумма текстом",IF(COUNTIFS($A$6:A1663,A1663,$C$6:C1663,C1663,$D$6:D1663,D1663,$B$6:B1663,B1663)&gt;1,"! возможен дубль","ok")))))))))</f>
        <v/>
      </c>
    </row>
    <row r="1664" spans="1:13" ht="15" customHeight="1">
      <c r="A1664" s="30"/>
      <c r="B1664" s="31"/>
      <c r="C1664" s="32"/>
      <c r="D1664" s="33"/>
      <c r="E1664" s="32"/>
      <c r="F1664" s="32"/>
      <c r="G1664" s="32"/>
      <c r="H1664" s="32"/>
      <c r="I1664" s="31"/>
      <c r="J1664" s="34" t="str">
        <f>IF(ISNUMBER(A1664),INDEX(Настройки!$K$8:$K$19,MONTH(A1664))&amp;" "&amp;YEAR(A1664),"")</f>
        <v/>
      </c>
      <c r="K1664" s="35" t="str">
        <f>IF(C1664="","",IFERROR(INDEX(Категории!$B$5:$B$47,MATCH(C1664,Категории!$A$5:$A$47,0)),"?"))</f>
        <v/>
      </c>
      <c r="L1664" s="34" t="str">
        <f>IF(C1664="","",IFERROR(INDEX(Категории!$C$5:$C$47,MATCH(C1664,Категории!$A$5:$A$47,0)),"?"))</f>
        <v/>
      </c>
      <c r="M1664" s="34" t="str">
        <f>IF(AND(A1664="",B1664="",C1664="",D1664=""),"",IF(A1664="","! нет даты",IF(NOT(ISNUMBER(A1664)),"! дата текстом",IF(YEAR(A1664)&lt;&gt;Настройки!$B$4,"! другой год",IF(C1664="","! нет категории",IF(K1664="?","! категории нет в списке",IF(D1664="","! нет суммы",IF(NOT(ISNUMBER(D1664)),"! сумма текстом",IF(COUNTIFS($A$6:A1664,A1664,$C$6:C1664,C1664,$D$6:D1664,D1664,$B$6:B1664,B1664)&gt;1,"! возможен дубль","ok")))))))))</f>
        <v/>
      </c>
    </row>
    <row r="1665" spans="1:13" ht="15" customHeight="1">
      <c r="A1665" s="30"/>
      <c r="B1665" s="31"/>
      <c r="C1665" s="32"/>
      <c r="D1665" s="33"/>
      <c r="E1665" s="32"/>
      <c r="F1665" s="32"/>
      <c r="G1665" s="32"/>
      <c r="H1665" s="32"/>
      <c r="I1665" s="31"/>
      <c r="J1665" s="34" t="str">
        <f>IF(ISNUMBER(A1665),INDEX(Настройки!$K$8:$K$19,MONTH(A1665))&amp;" "&amp;YEAR(A1665),"")</f>
        <v/>
      </c>
      <c r="K1665" s="35" t="str">
        <f>IF(C1665="","",IFERROR(INDEX(Категории!$B$5:$B$47,MATCH(C1665,Категории!$A$5:$A$47,0)),"?"))</f>
        <v/>
      </c>
      <c r="L1665" s="34" t="str">
        <f>IF(C1665="","",IFERROR(INDEX(Категории!$C$5:$C$47,MATCH(C1665,Категории!$A$5:$A$47,0)),"?"))</f>
        <v/>
      </c>
      <c r="M1665" s="34" t="str">
        <f>IF(AND(A1665="",B1665="",C1665="",D1665=""),"",IF(A1665="","! нет даты",IF(NOT(ISNUMBER(A1665)),"! дата текстом",IF(YEAR(A1665)&lt;&gt;Настройки!$B$4,"! другой год",IF(C1665="","! нет категории",IF(K1665="?","! категории нет в списке",IF(D1665="","! нет суммы",IF(NOT(ISNUMBER(D1665)),"! сумма текстом",IF(COUNTIFS($A$6:A1665,A1665,$C$6:C1665,C1665,$D$6:D1665,D1665,$B$6:B1665,B1665)&gt;1,"! возможен дубль","ok")))))))))</f>
        <v/>
      </c>
    </row>
    <row r="1666" spans="1:13" ht="15" customHeight="1">
      <c r="A1666" s="30"/>
      <c r="B1666" s="31"/>
      <c r="C1666" s="32"/>
      <c r="D1666" s="33"/>
      <c r="E1666" s="32"/>
      <c r="F1666" s="32"/>
      <c r="G1666" s="32"/>
      <c r="H1666" s="32"/>
      <c r="I1666" s="31"/>
      <c r="J1666" s="34" t="str">
        <f>IF(ISNUMBER(A1666),INDEX(Настройки!$K$8:$K$19,MONTH(A1666))&amp;" "&amp;YEAR(A1666),"")</f>
        <v/>
      </c>
      <c r="K1666" s="35" t="str">
        <f>IF(C1666="","",IFERROR(INDEX(Категории!$B$5:$B$47,MATCH(C1666,Категории!$A$5:$A$47,0)),"?"))</f>
        <v/>
      </c>
      <c r="L1666" s="34" t="str">
        <f>IF(C1666="","",IFERROR(INDEX(Категории!$C$5:$C$47,MATCH(C1666,Категории!$A$5:$A$47,0)),"?"))</f>
        <v/>
      </c>
      <c r="M1666" s="34" t="str">
        <f>IF(AND(A1666="",B1666="",C1666="",D1666=""),"",IF(A1666="","! нет даты",IF(NOT(ISNUMBER(A1666)),"! дата текстом",IF(YEAR(A1666)&lt;&gt;Настройки!$B$4,"! другой год",IF(C1666="","! нет категории",IF(K1666="?","! категории нет в списке",IF(D1666="","! нет суммы",IF(NOT(ISNUMBER(D1666)),"! сумма текстом",IF(COUNTIFS($A$6:A1666,A1666,$C$6:C1666,C1666,$D$6:D1666,D1666,$B$6:B1666,B1666)&gt;1,"! возможен дубль","ok")))))))))</f>
        <v/>
      </c>
    </row>
    <row r="1667" spans="1:13" ht="15" customHeight="1">
      <c r="A1667" s="30"/>
      <c r="B1667" s="31"/>
      <c r="C1667" s="32"/>
      <c r="D1667" s="33"/>
      <c r="E1667" s="32"/>
      <c r="F1667" s="32"/>
      <c r="G1667" s="32"/>
      <c r="H1667" s="32"/>
      <c r="I1667" s="31"/>
      <c r="J1667" s="34" t="str">
        <f>IF(ISNUMBER(A1667),INDEX(Настройки!$K$8:$K$19,MONTH(A1667))&amp;" "&amp;YEAR(A1667),"")</f>
        <v/>
      </c>
      <c r="K1667" s="35" t="str">
        <f>IF(C1667="","",IFERROR(INDEX(Категории!$B$5:$B$47,MATCH(C1667,Категории!$A$5:$A$47,0)),"?"))</f>
        <v/>
      </c>
      <c r="L1667" s="34" t="str">
        <f>IF(C1667="","",IFERROR(INDEX(Категории!$C$5:$C$47,MATCH(C1667,Категории!$A$5:$A$47,0)),"?"))</f>
        <v/>
      </c>
      <c r="M1667" s="34" t="str">
        <f>IF(AND(A1667="",B1667="",C1667="",D1667=""),"",IF(A1667="","! нет даты",IF(NOT(ISNUMBER(A1667)),"! дата текстом",IF(YEAR(A1667)&lt;&gt;Настройки!$B$4,"! другой год",IF(C1667="","! нет категории",IF(K1667="?","! категории нет в списке",IF(D1667="","! нет суммы",IF(NOT(ISNUMBER(D1667)),"! сумма текстом",IF(COUNTIFS($A$6:A1667,A1667,$C$6:C1667,C1667,$D$6:D1667,D1667,$B$6:B1667,B1667)&gt;1,"! возможен дубль","ok")))))))))</f>
        <v/>
      </c>
    </row>
    <row r="1668" spans="1:13" ht="15" customHeight="1">
      <c r="A1668" s="30"/>
      <c r="B1668" s="31"/>
      <c r="C1668" s="32"/>
      <c r="D1668" s="33"/>
      <c r="E1668" s="32"/>
      <c r="F1668" s="32"/>
      <c r="G1668" s="32"/>
      <c r="H1668" s="32"/>
      <c r="I1668" s="31"/>
      <c r="J1668" s="34" t="str">
        <f>IF(ISNUMBER(A1668),INDEX(Настройки!$K$8:$K$19,MONTH(A1668))&amp;" "&amp;YEAR(A1668),"")</f>
        <v/>
      </c>
      <c r="K1668" s="35" t="str">
        <f>IF(C1668="","",IFERROR(INDEX(Категории!$B$5:$B$47,MATCH(C1668,Категории!$A$5:$A$47,0)),"?"))</f>
        <v/>
      </c>
      <c r="L1668" s="34" t="str">
        <f>IF(C1668="","",IFERROR(INDEX(Категории!$C$5:$C$47,MATCH(C1668,Категории!$A$5:$A$47,0)),"?"))</f>
        <v/>
      </c>
      <c r="M1668" s="34" t="str">
        <f>IF(AND(A1668="",B1668="",C1668="",D1668=""),"",IF(A1668="","! нет даты",IF(NOT(ISNUMBER(A1668)),"! дата текстом",IF(YEAR(A1668)&lt;&gt;Настройки!$B$4,"! другой год",IF(C1668="","! нет категории",IF(K1668="?","! категории нет в списке",IF(D1668="","! нет суммы",IF(NOT(ISNUMBER(D1668)),"! сумма текстом",IF(COUNTIFS($A$6:A1668,A1668,$C$6:C1668,C1668,$D$6:D1668,D1668,$B$6:B1668,B1668)&gt;1,"! возможен дубль","ok")))))))))</f>
        <v/>
      </c>
    </row>
    <row r="1669" spans="1:13" ht="15" customHeight="1">
      <c r="A1669" s="30"/>
      <c r="B1669" s="31"/>
      <c r="C1669" s="32"/>
      <c r="D1669" s="33"/>
      <c r="E1669" s="32"/>
      <c r="F1669" s="32"/>
      <c r="G1669" s="32"/>
      <c r="H1669" s="32"/>
      <c r="I1669" s="31"/>
      <c r="J1669" s="34" t="str">
        <f>IF(ISNUMBER(A1669),INDEX(Настройки!$K$8:$K$19,MONTH(A1669))&amp;" "&amp;YEAR(A1669),"")</f>
        <v/>
      </c>
      <c r="K1669" s="35" t="str">
        <f>IF(C1669="","",IFERROR(INDEX(Категории!$B$5:$B$47,MATCH(C1669,Категории!$A$5:$A$47,0)),"?"))</f>
        <v/>
      </c>
      <c r="L1669" s="34" t="str">
        <f>IF(C1669="","",IFERROR(INDEX(Категории!$C$5:$C$47,MATCH(C1669,Категории!$A$5:$A$47,0)),"?"))</f>
        <v/>
      </c>
      <c r="M1669" s="34" t="str">
        <f>IF(AND(A1669="",B1669="",C1669="",D1669=""),"",IF(A1669="","! нет даты",IF(NOT(ISNUMBER(A1669)),"! дата текстом",IF(YEAR(A1669)&lt;&gt;Настройки!$B$4,"! другой год",IF(C1669="","! нет категории",IF(K1669="?","! категории нет в списке",IF(D1669="","! нет суммы",IF(NOT(ISNUMBER(D1669)),"! сумма текстом",IF(COUNTIFS($A$6:A1669,A1669,$C$6:C1669,C1669,$D$6:D1669,D1669,$B$6:B1669,B1669)&gt;1,"! возможен дубль","ok")))))))))</f>
        <v/>
      </c>
    </row>
    <row r="1670" spans="1:13" ht="15" customHeight="1">
      <c r="A1670" s="30"/>
      <c r="B1670" s="31"/>
      <c r="C1670" s="32"/>
      <c r="D1670" s="33"/>
      <c r="E1670" s="32"/>
      <c r="F1670" s="32"/>
      <c r="G1670" s="32"/>
      <c r="H1670" s="32"/>
      <c r="I1670" s="31"/>
      <c r="J1670" s="34" t="str">
        <f>IF(ISNUMBER(A1670),INDEX(Настройки!$K$8:$K$19,MONTH(A1670))&amp;" "&amp;YEAR(A1670),"")</f>
        <v/>
      </c>
      <c r="K1670" s="35" t="str">
        <f>IF(C1670="","",IFERROR(INDEX(Категории!$B$5:$B$47,MATCH(C1670,Категории!$A$5:$A$47,0)),"?"))</f>
        <v/>
      </c>
      <c r="L1670" s="34" t="str">
        <f>IF(C1670="","",IFERROR(INDEX(Категории!$C$5:$C$47,MATCH(C1670,Категории!$A$5:$A$47,0)),"?"))</f>
        <v/>
      </c>
      <c r="M1670" s="34" t="str">
        <f>IF(AND(A1670="",B1670="",C1670="",D1670=""),"",IF(A1670="","! нет даты",IF(NOT(ISNUMBER(A1670)),"! дата текстом",IF(YEAR(A1670)&lt;&gt;Настройки!$B$4,"! другой год",IF(C1670="","! нет категории",IF(K1670="?","! категории нет в списке",IF(D1670="","! нет суммы",IF(NOT(ISNUMBER(D1670)),"! сумма текстом",IF(COUNTIFS($A$6:A1670,A1670,$C$6:C1670,C1670,$D$6:D1670,D1670,$B$6:B1670,B1670)&gt;1,"! возможен дубль","ok")))))))))</f>
        <v/>
      </c>
    </row>
    <row r="1671" spans="1:13" ht="15" customHeight="1">
      <c r="A1671" s="30"/>
      <c r="B1671" s="31"/>
      <c r="C1671" s="32"/>
      <c r="D1671" s="33"/>
      <c r="E1671" s="32"/>
      <c r="F1671" s="32"/>
      <c r="G1671" s="32"/>
      <c r="H1671" s="32"/>
      <c r="I1671" s="31"/>
      <c r="J1671" s="34" t="str">
        <f>IF(ISNUMBER(A1671),INDEX(Настройки!$K$8:$K$19,MONTH(A1671))&amp;" "&amp;YEAR(A1671),"")</f>
        <v/>
      </c>
      <c r="K1671" s="35" t="str">
        <f>IF(C1671="","",IFERROR(INDEX(Категории!$B$5:$B$47,MATCH(C1671,Категории!$A$5:$A$47,0)),"?"))</f>
        <v/>
      </c>
      <c r="L1671" s="34" t="str">
        <f>IF(C1671="","",IFERROR(INDEX(Категории!$C$5:$C$47,MATCH(C1671,Категории!$A$5:$A$47,0)),"?"))</f>
        <v/>
      </c>
      <c r="M1671" s="34" t="str">
        <f>IF(AND(A1671="",B1671="",C1671="",D1671=""),"",IF(A1671="","! нет даты",IF(NOT(ISNUMBER(A1671)),"! дата текстом",IF(YEAR(A1671)&lt;&gt;Настройки!$B$4,"! другой год",IF(C1671="","! нет категории",IF(K1671="?","! категории нет в списке",IF(D1671="","! нет суммы",IF(NOT(ISNUMBER(D1671)),"! сумма текстом",IF(COUNTIFS($A$6:A1671,A1671,$C$6:C1671,C1671,$D$6:D1671,D1671,$B$6:B1671,B1671)&gt;1,"! возможен дубль","ok")))))))))</f>
        <v/>
      </c>
    </row>
    <row r="1672" spans="1:13" ht="15" customHeight="1">
      <c r="A1672" s="30"/>
      <c r="B1672" s="31"/>
      <c r="C1672" s="32"/>
      <c r="D1672" s="33"/>
      <c r="E1672" s="32"/>
      <c r="F1672" s="32"/>
      <c r="G1672" s="32"/>
      <c r="H1672" s="32"/>
      <c r="I1672" s="31"/>
      <c r="J1672" s="34" t="str">
        <f>IF(ISNUMBER(A1672),INDEX(Настройки!$K$8:$K$19,MONTH(A1672))&amp;" "&amp;YEAR(A1672),"")</f>
        <v/>
      </c>
      <c r="K1672" s="35" t="str">
        <f>IF(C1672="","",IFERROR(INDEX(Категории!$B$5:$B$47,MATCH(C1672,Категории!$A$5:$A$47,0)),"?"))</f>
        <v/>
      </c>
      <c r="L1672" s="34" t="str">
        <f>IF(C1672="","",IFERROR(INDEX(Категории!$C$5:$C$47,MATCH(C1672,Категории!$A$5:$A$47,0)),"?"))</f>
        <v/>
      </c>
      <c r="M1672" s="34" t="str">
        <f>IF(AND(A1672="",B1672="",C1672="",D1672=""),"",IF(A1672="","! нет даты",IF(NOT(ISNUMBER(A1672)),"! дата текстом",IF(YEAR(A1672)&lt;&gt;Настройки!$B$4,"! другой год",IF(C1672="","! нет категории",IF(K1672="?","! категории нет в списке",IF(D1672="","! нет суммы",IF(NOT(ISNUMBER(D1672)),"! сумма текстом",IF(COUNTIFS($A$6:A1672,A1672,$C$6:C1672,C1672,$D$6:D1672,D1672,$B$6:B1672,B1672)&gt;1,"! возможен дубль","ok")))))))))</f>
        <v/>
      </c>
    </row>
    <row r="1673" spans="1:13" ht="15" customHeight="1">
      <c r="A1673" s="30"/>
      <c r="B1673" s="31"/>
      <c r="C1673" s="32"/>
      <c r="D1673" s="33"/>
      <c r="E1673" s="32"/>
      <c r="F1673" s="32"/>
      <c r="G1673" s="32"/>
      <c r="H1673" s="32"/>
      <c r="I1673" s="31"/>
      <c r="J1673" s="34" t="str">
        <f>IF(ISNUMBER(A1673),INDEX(Настройки!$K$8:$K$19,MONTH(A1673))&amp;" "&amp;YEAR(A1673),"")</f>
        <v/>
      </c>
      <c r="K1673" s="35" t="str">
        <f>IF(C1673="","",IFERROR(INDEX(Категории!$B$5:$B$47,MATCH(C1673,Категории!$A$5:$A$47,0)),"?"))</f>
        <v/>
      </c>
      <c r="L1673" s="34" t="str">
        <f>IF(C1673="","",IFERROR(INDEX(Категории!$C$5:$C$47,MATCH(C1673,Категории!$A$5:$A$47,0)),"?"))</f>
        <v/>
      </c>
      <c r="M1673" s="34" t="str">
        <f>IF(AND(A1673="",B1673="",C1673="",D1673=""),"",IF(A1673="","! нет даты",IF(NOT(ISNUMBER(A1673)),"! дата текстом",IF(YEAR(A1673)&lt;&gt;Настройки!$B$4,"! другой год",IF(C1673="","! нет категории",IF(K1673="?","! категории нет в списке",IF(D1673="","! нет суммы",IF(NOT(ISNUMBER(D1673)),"! сумма текстом",IF(COUNTIFS($A$6:A1673,A1673,$C$6:C1673,C1673,$D$6:D1673,D1673,$B$6:B1673,B1673)&gt;1,"! возможен дубль","ok")))))))))</f>
        <v/>
      </c>
    </row>
    <row r="1674" spans="1:13" ht="15" customHeight="1">
      <c r="A1674" s="30"/>
      <c r="B1674" s="31"/>
      <c r="C1674" s="32"/>
      <c r="D1674" s="33"/>
      <c r="E1674" s="32"/>
      <c r="F1674" s="32"/>
      <c r="G1674" s="32"/>
      <c r="H1674" s="32"/>
      <c r="I1674" s="31"/>
      <c r="J1674" s="34" t="str">
        <f>IF(ISNUMBER(A1674),INDEX(Настройки!$K$8:$K$19,MONTH(A1674))&amp;" "&amp;YEAR(A1674),"")</f>
        <v/>
      </c>
      <c r="K1674" s="35" t="str">
        <f>IF(C1674="","",IFERROR(INDEX(Категории!$B$5:$B$47,MATCH(C1674,Категории!$A$5:$A$47,0)),"?"))</f>
        <v/>
      </c>
      <c r="L1674" s="34" t="str">
        <f>IF(C1674="","",IFERROR(INDEX(Категории!$C$5:$C$47,MATCH(C1674,Категории!$A$5:$A$47,0)),"?"))</f>
        <v/>
      </c>
      <c r="M1674" s="34" t="str">
        <f>IF(AND(A1674="",B1674="",C1674="",D1674=""),"",IF(A1674="","! нет даты",IF(NOT(ISNUMBER(A1674)),"! дата текстом",IF(YEAR(A1674)&lt;&gt;Настройки!$B$4,"! другой год",IF(C1674="","! нет категории",IF(K1674="?","! категории нет в списке",IF(D1674="","! нет суммы",IF(NOT(ISNUMBER(D1674)),"! сумма текстом",IF(COUNTIFS($A$6:A1674,A1674,$C$6:C1674,C1674,$D$6:D1674,D1674,$B$6:B1674,B1674)&gt;1,"! возможен дубль","ok")))))))))</f>
        <v/>
      </c>
    </row>
    <row r="1675" spans="1:13" ht="15" customHeight="1">
      <c r="A1675" s="30"/>
      <c r="B1675" s="31"/>
      <c r="C1675" s="32"/>
      <c r="D1675" s="33"/>
      <c r="E1675" s="32"/>
      <c r="F1675" s="32"/>
      <c r="G1675" s="32"/>
      <c r="H1675" s="32"/>
      <c r="I1675" s="31"/>
      <c r="J1675" s="34" t="str">
        <f>IF(ISNUMBER(A1675),INDEX(Настройки!$K$8:$K$19,MONTH(A1675))&amp;" "&amp;YEAR(A1675),"")</f>
        <v/>
      </c>
      <c r="K1675" s="35" t="str">
        <f>IF(C1675="","",IFERROR(INDEX(Категории!$B$5:$B$47,MATCH(C1675,Категории!$A$5:$A$47,0)),"?"))</f>
        <v/>
      </c>
      <c r="L1675" s="34" t="str">
        <f>IF(C1675="","",IFERROR(INDEX(Категории!$C$5:$C$47,MATCH(C1675,Категории!$A$5:$A$47,0)),"?"))</f>
        <v/>
      </c>
      <c r="M1675" s="34" t="str">
        <f>IF(AND(A1675="",B1675="",C1675="",D1675=""),"",IF(A1675="","! нет даты",IF(NOT(ISNUMBER(A1675)),"! дата текстом",IF(YEAR(A1675)&lt;&gt;Настройки!$B$4,"! другой год",IF(C1675="","! нет категории",IF(K1675="?","! категории нет в списке",IF(D1675="","! нет суммы",IF(NOT(ISNUMBER(D1675)),"! сумма текстом",IF(COUNTIFS($A$6:A1675,A1675,$C$6:C1675,C1675,$D$6:D1675,D1675,$B$6:B1675,B1675)&gt;1,"! возможен дубль","ok")))))))))</f>
        <v/>
      </c>
    </row>
    <row r="1676" spans="1:13" ht="15" customHeight="1">
      <c r="A1676" s="30"/>
      <c r="B1676" s="31"/>
      <c r="C1676" s="32"/>
      <c r="D1676" s="33"/>
      <c r="E1676" s="32"/>
      <c r="F1676" s="32"/>
      <c r="G1676" s="32"/>
      <c r="H1676" s="32"/>
      <c r="I1676" s="31"/>
      <c r="J1676" s="34" t="str">
        <f>IF(ISNUMBER(A1676),INDEX(Настройки!$K$8:$K$19,MONTH(A1676))&amp;" "&amp;YEAR(A1676),"")</f>
        <v/>
      </c>
      <c r="K1676" s="35" t="str">
        <f>IF(C1676="","",IFERROR(INDEX(Категории!$B$5:$B$47,MATCH(C1676,Категории!$A$5:$A$47,0)),"?"))</f>
        <v/>
      </c>
      <c r="L1676" s="34" t="str">
        <f>IF(C1676="","",IFERROR(INDEX(Категории!$C$5:$C$47,MATCH(C1676,Категории!$A$5:$A$47,0)),"?"))</f>
        <v/>
      </c>
      <c r="M1676" s="34" t="str">
        <f>IF(AND(A1676="",B1676="",C1676="",D1676=""),"",IF(A1676="","! нет даты",IF(NOT(ISNUMBER(A1676)),"! дата текстом",IF(YEAR(A1676)&lt;&gt;Настройки!$B$4,"! другой год",IF(C1676="","! нет категории",IF(K1676="?","! категории нет в списке",IF(D1676="","! нет суммы",IF(NOT(ISNUMBER(D1676)),"! сумма текстом",IF(COUNTIFS($A$6:A1676,A1676,$C$6:C1676,C1676,$D$6:D1676,D1676,$B$6:B1676,B1676)&gt;1,"! возможен дубль","ok")))))))))</f>
        <v/>
      </c>
    </row>
    <row r="1677" spans="1:13" ht="15" customHeight="1">
      <c r="A1677" s="30"/>
      <c r="B1677" s="31"/>
      <c r="C1677" s="32"/>
      <c r="D1677" s="33"/>
      <c r="E1677" s="32"/>
      <c r="F1677" s="32"/>
      <c r="G1677" s="32"/>
      <c r="H1677" s="32"/>
      <c r="I1677" s="31"/>
      <c r="J1677" s="34" t="str">
        <f>IF(ISNUMBER(A1677),INDEX(Настройки!$K$8:$K$19,MONTH(A1677))&amp;" "&amp;YEAR(A1677),"")</f>
        <v/>
      </c>
      <c r="K1677" s="35" t="str">
        <f>IF(C1677="","",IFERROR(INDEX(Категории!$B$5:$B$47,MATCH(C1677,Категории!$A$5:$A$47,0)),"?"))</f>
        <v/>
      </c>
      <c r="L1677" s="34" t="str">
        <f>IF(C1677="","",IFERROR(INDEX(Категории!$C$5:$C$47,MATCH(C1677,Категории!$A$5:$A$47,0)),"?"))</f>
        <v/>
      </c>
      <c r="M1677" s="34" t="str">
        <f>IF(AND(A1677="",B1677="",C1677="",D1677=""),"",IF(A1677="","! нет даты",IF(NOT(ISNUMBER(A1677)),"! дата текстом",IF(YEAR(A1677)&lt;&gt;Настройки!$B$4,"! другой год",IF(C1677="","! нет категории",IF(K1677="?","! категории нет в списке",IF(D1677="","! нет суммы",IF(NOT(ISNUMBER(D1677)),"! сумма текстом",IF(COUNTIFS($A$6:A1677,A1677,$C$6:C1677,C1677,$D$6:D1677,D1677,$B$6:B1677,B1677)&gt;1,"! возможен дубль","ok")))))))))</f>
        <v/>
      </c>
    </row>
    <row r="1678" spans="1:13" ht="15" customHeight="1">
      <c r="A1678" s="30"/>
      <c r="B1678" s="31"/>
      <c r="C1678" s="32"/>
      <c r="D1678" s="33"/>
      <c r="E1678" s="32"/>
      <c r="F1678" s="32"/>
      <c r="G1678" s="32"/>
      <c r="H1678" s="32"/>
      <c r="I1678" s="31"/>
      <c r="J1678" s="34" t="str">
        <f>IF(ISNUMBER(A1678),INDEX(Настройки!$K$8:$K$19,MONTH(A1678))&amp;" "&amp;YEAR(A1678),"")</f>
        <v/>
      </c>
      <c r="K1678" s="35" t="str">
        <f>IF(C1678="","",IFERROR(INDEX(Категории!$B$5:$B$47,MATCH(C1678,Категории!$A$5:$A$47,0)),"?"))</f>
        <v/>
      </c>
      <c r="L1678" s="34" t="str">
        <f>IF(C1678="","",IFERROR(INDEX(Категории!$C$5:$C$47,MATCH(C1678,Категории!$A$5:$A$47,0)),"?"))</f>
        <v/>
      </c>
      <c r="M1678" s="34" t="str">
        <f>IF(AND(A1678="",B1678="",C1678="",D1678=""),"",IF(A1678="","! нет даты",IF(NOT(ISNUMBER(A1678)),"! дата текстом",IF(YEAR(A1678)&lt;&gt;Настройки!$B$4,"! другой год",IF(C1678="","! нет категории",IF(K1678="?","! категории нет в списке",IF(D1678="","! нет суммы",IF(NOT(ISNUMBER(D1678)),"! сумма текстом",IF(COUNTIFS($A$6:A1678,A1678,$C$6:C1678,C1678,$D$6:D1678,D1678,$B$6:B1678,B1678)&gt;1,"! возможен дубль","ok")))))))))</f>
        <v/>
      </c>
    </row>
    <row r="1679" spans="1:13" ht="15" customHeight="1">
      <c r="A1679" s="30"/>
      <c r="B1679" s="31"/>
      <c r="C1679" s="32"/>
      <c r="D1679" s="33"/>
      <c r="E1679" s="32"/>
      <c r="F1679" s="32"/>
      <c r="G1679" s="32"/>
      <c r="H1679" s="32"/>
      <c r="I1679" s="31"/>
      <c r="J1679" s="34" t="str">
        <f>IF(ISNUMBER(A1679),INDEX(Настройки!$K$8:$K$19,MONTH(A1679))&amp;" "&amp;YEAR(A1679),"")</f>
        <v/>
      </c>
      <c r="K1679" s="35" t="str">
        <f>IF(C1679="","",IFERROR(INDEX(Категории!$B$5:$B$47,MATCH(C1679,Категории!$A$5:$A$47,0)),"?"))</f>
        <v/>
      </c>
      <c r="L1679" s="34" t="str">
        <f>IF(C1679="","",IFERROR(INDEX(Категории!$C$5:$C$47,MATCH(C1679,Категории!$A$5:$A$47,0)),"?"))</f>
        <v/>
      </c>
      <c r="M1679" s="34" t="str">
        <f>IF(AND(A1679="",B1679="",C1679="",D1679=""),"",IF(A1679="","! нет даты",IF(NOT(ISNUMBER(A1679)),"! дата текстом",IF(YEAR(A1679)&lt;&gt;Настройки!$B$4,"! другой год",IF(C1679="","! нет категории",IF(K1679="?","! категории нет в списке",IF(D1679="","! нет суммы",IF(NOT(ISNUMBER(D1679)),"! сумма текстом",IF(COUNTIFS($A$6:A1679,A1679,$C$6:C1679,C1679,$D$6:D1679,D1679,$B$6:B1679,B1679)&gt;1,"! возможен дубль","ok")))))))))</f>
        <v/>
      </c>
    </row>
    <row r="1680" spans="1:13" ht="15" customHeight="1">
      <c r="A1680" s="30"/>
      <c r="B1680" s="31"/>
      <c r="C1680" s="32"/>
      <c r="D1680" s="33"/>
      <c r="E1680" s="32"/>
      <c r="F1680" s="32"/>
      <c r="G1680" s="32"/>
      <c r="H1680" s="32"/>
      <c r="I1680" s="31"/>
      <c r="J1680" s="34" t="str">
        <f>IF(ISNUMBER(A1680),INDEX(Настройки!$K$8:$K$19,MONTH(A1680))&amp;" "&amp;YEAR(A1680),"")</f>
        <v/>
      </c>
      <c r="K1680" s="35" t="str">
        <f>IF(C1680="","",IFERROR(INDEX(Категории!$B$5:$B$47,MATCH(C1680,Категории!$A$5:$A$47,0)),"?"))</f>
        <v/>
      </c>
      <c r="L1680" s="34" t="str">
        <f>IF(C1680="","",IFERROR(INDEX(Категории!$C$5:$C$47,MATCH(C1680,Категории!$A$5:$A$47,0)),"?"))</f>
        <v/>
      </c>
      <c r="M1680" s="34" t="str">
        <f>IF(AND(A1680="",B1680="",C1680="",D1680=""),"",IF(A1680="","! нет даты",IF(NOT(ISNUMBER(A1680)),"! дата текстом",IF(YEAR(A1680)&lt;&gt;Настройки!$B$4,"! другой год",IF(C1680="","! нет категории",IF(K1680="?","! категории нет в списке",IF(D1680="","! нет суммы",IF(NOT(ISNUMBER(D1680)),"! сумма текстом",IF(COUNTIFS($A$6:A1680,A1680,$C$6:C1680,C1680,$D$6:D1680,D1680,$B$6:B1680,B1680)&gt;1,"! возможен дубль","ok")))))))))</f>
        <v/>
      </c>
    </row>
    <row r="1681" spans="1:13" ht="15" customHeight="1">
      <c r="A1681" s="30"/>
      <c r="B1681" s="31"/>
      <c r="C1681" s="32"/>
      <c r="D1681" s="33"/>
      <c r="E1681" s="32"/>
      <c r="F1681" s="32"/>
      <c r="G1681" s="32"/>
      <c r="H1681" s="32"/>
      <c r="I1681" s="31"/>
      <c r="J1681" s="34" t="str">
        <f>IF(ISNUMBER(A1681),INDEX(Настройки!$K$8:$K$19,MONTH(A1681))&amp;" "&amp;YEAR(A1681),"")</f>
        <v/>
      </c>
      <c r="K1681" s="35" t="str">
        <f>IF(C1681="","",IFERROR(INDEX(Категории!$B$5:$B$47,MATCH(C1681,Категории!$A$5:$A$47,0)),"?"))</f>
        <v/>
      </c>
      <c r="L1681" s="34" t="str">
        <f>IF(C1681="","",IFERROR(INDEX(Категории!$C$5:$C$47,MATCH(C1681,Категории!$A$5:$A$47,0)),"?"))</f>
        <v/>
      </c>
      <c r="M1681" s="34" t="str">
        <f>IF(AND(A1681="",B1681="",C1681="",D1681=""),"",IF(A1681="","! нет даты",IF(NOT(ISNUMBER(A1681)),"! дата текстом",IF(YEAR(A1681)&lt;&gt;Настройки!$B$4,"! другой год",IF(C1681="","! нет категории",IF(K1681="?","! категории нет в списке",IF(D1681="","! нет суммы",IF(NOT(ISNUMBER(D1681)),"! сумма текстом",IF(COUNTIFS($A$6:A1681,A1681,$C$6:C1681,C1681,$D$6:D1681,D1681,$B$6:B1681,B1681)&gt;1,"! возможен дубль","ok")))))))))</f>
        <v/>
      </c>
    </row>
    <row r="1682" spans="1:13" ht="15" customHeight="1">
      <c r="A1682" s="30"/>
      <c r="B1682" s="31"/>
      <c r="C1682" s="32"/>
      <c r="D1682" s="33"/>
      <c r="E1682" s="32"/>
      <c r="F1682" s="32"/>
      <c r="G1682" s="32"/>
      <c r="H1682" s="32"/>
      <c r="I1682" s="31"/>
      <c r="J1682" s="34" t="str">
        <f>IF(ISNUMBER(A1682),INDEX(Настройки!$K$8:$K$19,MONTH(A1682))&amp;" "&amp;YEAR(A1682),"")</f>
        <v/>
      </c>
      <c r="K1682" s="35" t="str">
        <f>IF(C1682="","",IFERROR(INDEX(Категории!$B$5:$B$47,MATCH(C1682,Категории!$A$5:$A$47,0)),"?"))</f>
        <v/>
      </c>
      <c r="L1682" s="34" t="str">
        <f>IF(C1682="","",IFERROR(INDEX(Категории!$C$5:$C$47,MATCH(C1682,Категории!$A$5:$A$47,0)),"?"))</f>
        <v/>
      </c>
      <c r="M1682" s="34" t="str">
        <f>IF(AND(A1682="",B1682="",C1682="",D1682=""),"",IF(A1682="","! нет даты",IF(NOT(ISNUMBER(A1682)),"! дата текстом",IF(YEAR(A1682)&lt;&gt;Настройки!$B$4,"! другой год",IF(C1682="","! нет категории",IF(K1682="?","! категории нет в списке",IF(D1682="","! нет суммы",IF(NOT(ISNUMBER(D1682)),"! сумма текстом",IF(COUNTIFS($A$6:A1682,A1682,$C$6:C1682,C1682,$D$6:D1682,D1682,$B$6:B1682,B1682)&gt;1,"! возможен дубль","ok")))))))))</f>
        <v/>
      </c>
    </row>
    <row r="1683" spans="1:13" ht="15" customHeight="1">
      <c r="A1683" s="30"/>
      <c r="B1683" s="31"/>
      <c r="C1683" s="32"/>
      <c r="D1683" s="33"/>
      <c r="E1683" s="32"/>
      <c r="F1683" s="32"/>
      <c r="G1683" s="32"/>
      <c r="H1683" s="32"/>
      <c r="I1683" s="31"/>
      <c r="J1683" s="34" t="str">
        <f>IF(ISNUMBER(A1683),INDEX(Настройки!$K$8:$K$19,MONTH(A1683))&amp;" "&amp;YEAR(A1683),"")</f>
        <v/>
      </c>
      <c r="K1683" s="35" t="str">
        <f>IF(C1683="","",IFERROR(INDEX(Категории!$B$5:$B$47,MATCH(C1683,Категории!$A$5:$A$47,0)),"?"))</f>
        <v/>
      </c>
      <c r="L1683" s="34" t="str">
        <f>IF(C1683="","",IFERROR(INDEX(Категории!$C$5:$C$47,MATCH(C1683,Категории!$A$5:$A$47,0)),"?"))</f>
        <v/>
      </c>
      <c r="M1683" s="34" t="str">
        <f>IF(AND(A1683="",B1683="",C1683="",D1683=""),"",IF(A1683="","! нет даты",IF(NOT(ISNUMBER(A1683)),"! дата текстом",IF(YEAR(A1683)&lt;&gt;Настройки!$B$4,"! другой год",IF(C1683="","! нет категории",IF(K1683="?","! категории нет в списке",IF(D1683="","! нет суммы",IF(NOT(ISNUMBER(D1683)),"! сумма текстом",IF(COUNTIFS($A$6:A1683,A1683,$C$6:C1683,C1683,$D$6:D1683,D1683,$B$6:B1683,B1683)&gt;1,"! возможен дубль","ok")))))))))</f>
        <v/>
      </c>
    </row>
    <row r="1684" spans="1:13" ht="15" customHeight="1">
      <c r="A1684" s="30"/>
      <c r="B1684" s="31"/>
      <c r="C1684" s="32"/>
      <c r="D1684" s="33"/>
      <c r="E1684" s="32"/>
      <c r="F1684" s="32"/>
      <c r="G1684" s="32"/>
      <c r="H1684" s="32"/>
      <c r="I1684" s="31"/>
      <c r="J1684" s="34" t="str">
        <f>IF(ISNUMBER(A1684),INDEX(Настройки!$K$8:$K$19,MONTH(A1684))&amp;" "&amp;YEAR(A1684),"")</f>
        <v/>
      </c>
      <c r="K1684" s="35" t="str">
        <f>IF(C1684="","",IFERROR(INDEX(Категории!$B$5:$B$47,MATCH(C1684,Категории!$A$5:$A$47,0)),"?"))</f>
        <v/>
      </c>
      <c r="L1684" s="34" t="str">
        <f>IF(C1684="","",IFERROR(INDEX(Категории!$C$5:$C$47,MATCH(C1684,Категории!$A$5:$A$47,0)),"?"))</f>
        <v/>
      </c>
      <c r="M1684" s="34" t="str">
        <f>IF(AND(A1684="",B1684="",C1684="",D1684=""),"",IF(A1684="","! нет даты",IF(NOT(ISNUMBER(A1684)),"! дата текстом",IF(YEAR(A1684)&lt;&gt;Настройки!$B$4,"! другой год",IF(C1684="","! нет категории",IF(K1684="?","! категории нет в списке",IF(D1684="","! нет суммы",IF(NOT(ISNUMBER(D1684)),"! сумма текстом",IF(COUNTIFS($A$6:A1684,A1684,$C$6:C1684,C1684,$D$6:D1684,D1684,$B$6:B1684,B1684)&gt;1,"! возможен дубль","ok")))))))))</f>
        <v/>
      </c>
    </row>
    <row r="1685" spans="1:13" ht="15" customHeight="1">
      <c r="A1685" s="30"/>
      <c r="B1685" s="31"/>
      <c r="C1685" s="32"/>
      <c r="D1685" s="33"/>
      <c r="E1685" s="32"/>
      <c r="F1685" s="32"/>
      <c r="G1685" s="32"/>
      <c r="H1685" s="32"/>
      <c r="I1685" s="31"/>
      <c r="J1685" s="34" t="str">
        <f>IF(ISNUMBER(A1685),INDEX(Настройки!$K$8:$K$19,MONTH(A1685))&amp;" "&amp;YEAR(A1685),"")</f>
        <v/>
      </c>
      <c r="K1685" s="35" t="str">
        <f>IF(C1685="","",IFERROR(INDEX(Категории!$B$5:$B$47,MATCH(C1685,Категории!$A$5:$A$47,0)),"?"))</f>
        <v/>
      </c>
      <c r="L1685" s="34" t="str">
        <f>IF(C1685="","",IFERROR(INDEX(Категории!$C$5:$C$47,MATCH(C1685,Категории!$A$5:$A$47,0)),"?"))</f>
        <v/>
      </c>
      <c r="M1685" s="34" t="str">
        <f>IF(AND(A1685="",B1685="",C1685="",D1685=""),"",IF(A1685="","! нет даты",IF(NOT(ISNUMBER(A1685)),"! дата текстом",IF(YEAR(A1685)&lt;&gt;Настройки!$B$4,"! другой год",IF(C1685="","! нет категории",IF(K1685="?","! категории нет в списке",IF(D1685="","! нет суммы",IF(NOT(ISNUMBER(D1685)),"! сумма текстом",IF(COUNTIFS($A$6:A1685,A1685,$C$6:C1685,C1685,$D$6:D1685,D1685,$B$6:B1685,B1685)&gt;1,"! возможен дубль","ok")))))))))</f>
        <v/>
      </c>
    </row>
    <row r="1686" spans="1:13" ht="15" customHeight="1">
      <c r="A1686" s="30"/>
      <c r="B1686" s="31"/>
      <c r="C1686" s="32"/>
      <c r="D1686" s="33"/>
      <c r="E1686" s="32"/>
      <c r="F1686" s="32"/>
      <c r="G1686" s="32"/>
      <c r="H1686" s="32"/>
      <c r="I1686" s="31"/>
      <c r="J1686" s="34" t="str">
        <f>IF(ISNUMBER(A1686),INDEX(Настройки!$K$8:$K$19,MONTH(A1686))&amp;" "&amp;YEAR(A1686),"")</f>
        <v/>
      </c>
      <c r="K1686" s="35" t="str">
        <f>IF(C1686="","",IFERROR(INDEX(Категории!$B$5:$B$47,MATCH(C1686,Категории!$A$5:$A$47,0)),"?"))</f>
        <v/>
      </c>
      <c r="L1686" s="34" t="str">
        <f>IF(C1686="","",IFERROR(INDEX(Категории!$C$5:$C$47,MATCH(C1686,Категории!$A$5:$A$47,0)),"?"))</f>
        <v/>
      </c>
      <c r="M1686" s="34" t="str">
        <f>IF(AND(A1686="",B1686="",C1686="",D1686=""),"",IF(A1686="","! нет даты",IF(NOT(ISNUMBER(A1686)),"! дата текстом",IF(YEAR(A1686)&lt;&gt;Настройки!$B$4,"! другой год",IF(C1686="","! нет категории",IF(K1686="?","! категории нет в списке",IF(D1686="","! нет суммы",IF(NOT(ISNUMBER(D1686)),"! сумма текстом",IF(COUNTIFS($A$6:A1686,A1686,$C$6:C1686,C1686,$D$6:D1686,D1686,$B$6:B1686,B1686)&gt;1,"! возможен дубль","ok")))))))))</f>
        <v/>
      </c>
    </row>
    <row r="1687" spans="1:13" ht="15" customHeight="1">
      <c r="A1687" s="30"/>
      <c r="B1687" s="31"/>
      <c r="C1687" s="32"/>
      <c r="D1687" s="33"/>
      <c r="E1687" s="32"/>
      <c r="F1687" s="32"/>
      <c r="G1687" s="32"/>
      <c r="H1687" s="32"/>
      <c r="I1687" s="31"/>
      <c r="J1687" s="34" t="str">
        <f>IF(ISNUMBER(A1687),INDEX(Настройки!$K$8:$K$19,MONTH(A1687))&amp;" "&amp;YEAR(A1687),"")</f>
        <v/>
      </c>
      <c r="K1687" s="35" t="str">
        <f>IF(C1687="","",IFERROR(INDEX(Категории!$B$5:$B$47,MATCH(C1687,Категории!$A$5:$A$47,0)),"?"))</f>
        <v/>
      </c>
      <c r="L1687" s="34" t="str">
        <f>IF(C1687="","",IFERROR(INDEX(Категории!$C$5:$C$47,MATCH(C1687,Категории!$A$5:$A$47,0)),"?"))</f>
        <v/>
      </c>
      <c r="M1687" s="34" t="str">
        <f>IF(AND(A1687="",B1687="",C1687="",D1687=""),"",IF(A1687="","! нет даты",IF(NOT(ISNUMBER(A1687)),"! дата текстом",IF(YEAR(A1687)&lt;&gt;Настройки!$B$4,"! другой год",IF(C1687="","! нет категории",IF(K1687="?","! категории нет в списке",IF(D1687="","! нет суммы",IF(NOT(ISNUMBER(D1687)),"! сумма текстом",IF(COUNTIFS($A$6:A1687,A1687,$C$6:C1687,C1687,$D$6:D1687,D1687,$B$6:B1687,B1687)&gt;1,"! возможен дубль","ok")))))))))</f>
        <v/>
      </c>
    </row>
    <row r="1688" spans="1:13" ht="15" customHeight="1">
      <c r="A1688" s="30"/>
      <c r="B1688" s="31"/>
      <c r="C1688" s="32"/>
      <c r="D1688" s="33"/>
      <c r="E1688" s="32"/>
      <c r="F1688" s="32"/>
      <c r="G1688" s="32"/>
      <c r="H1688" s="32"/>
      <c r="I1688" s="31"/>
      <c r="J1688" s="34" t="str">
        <f>IF(ISNUMBER(A1688),INDEX(Настройки!$K$8:$K$19,MONTH(A1688))&amp;" "&amp;YEAR(A1688),"")</f>
        <v/>
      </c>
      <c r="K1688" s="35" t="str">
        <f>IF(C1688="","",IFERROR(INDEX(Категории!$B$5:$B$47,MATCH(C1688,Категории!$A$5:$A$47,0)),"?"))</f>
        <v/>
      </c>
      <c r="L1688" s="34" t="str">
        <f>IF(C1688="","",IFERROR(INDEX(Категории!$C$5:$C$47,MATCH(C1688,Категории!$A$5:$A$47,0)),"?"))</f>
        <v/>
      </c>
      <c r="M1688" s="34" t="str">
        <f>IF(AND(A1688="",B1688="",C1688="",D1688=""),"",IF(A1688="","! нет даты",IF(NOT(ISNUMBER(A1688)),"! дата текстом",IF(YEAR(A1688)&lt;&gt;Настройки!$B$4,"! другой год",IF(C1688="","! нет категории",IF(K1688="?","! категории нет в списке",IF(D1688="","! нет суммы",IF(NOT(ISNUMBER(D1688)),"! сумма текстом",IF(COUNTIFS($A$6:A1688,A1688,$C$6:C1688,C1688,$D$6:D1688,D1688,$B$6:B1688,B1688)&gt;1,"! возможен дубль","ok")))))))))</f>
        <v/>
      </c>
    </row>
    <row r="1689" spans="1:13" ht="15" customHeight="1">
      <c r="A1689" s="30"/>
      <c r="B1689" s="31"/>
      <c r="C1689" s="32"/>
      <c r="D1689" s="33"/>
      <c r="E1689" s="32"/>
      <c r="F1689" s="32"/>
      <c r="G1689" s="32"/>
      <c r="H1689" s="32"/>
      <c r="I1689" s="31"/>
      <c r="J1689" s="34" t="str">
        <f>IF(ISNUMBER(A1689),INDEX(Настройки!$K$8:$K$19,MONTH(A1689))&amp;" "&amp;YEAR(A1689),"")</f>
        <v/>
      </c>
      <c r="K1689" s="35" t="str">
        <f>IF(C1689="","",IFERROR(INDEX(Категории!$B$5:$B$47,MATCH(C1689,Категории!$A$5:$A$47,0)),"?"))</f>
        <v/>
      </c>
      <c r="L1689" s="34" t="str">
        <f>IF(C1689="","",IFERROR(INDEX(Категории!$C$5:$C$47,MATCH(C1689,Категории!$A$5:$A$47,0)),"?"))</f>
        <v/>
      </c>
      <c r="M1689" s="34" t="str">
        <f>IF(AND(A1689="",B1689="",C1689="",D1689=""),"",IF(A1689="","! нет даты",IF(NOT(ISNUMBER(A1689)),"! дата текстом",IF(YEAR(A1689)&lt;&gt;Настройки!$B$4,"! другой год",IF(C1689="","! нет категории",IF(K1689="?","! категории нет в списке",IF(D1689="","! нет суммы",IF(NOT(ISNUMBER(D1689)),"! сумма текстом",IF(COUNTIFS($A$6:A1689,A1689,$C$6:C1689,C1689,$D$6:D1689,D1689,$B$6:B1689,B1689)&gt;1,"! возможен дубль","ok")))))))))</f>
        <v/>
      </c>
    </row>
    <row r="1690" spans="1:13" ht="15" customHeight="1">
      <c r="A1690" s="30"/>
      <c r="B1690" s="31"/>
      <c r="C1690" s="32"/>
      <c r="D1690" s="33"/>
      <c r="E1690" s="32"/>
      <c r="F1690" s="32"/>
      <c r="G1690" s="32"/>
      <c r="H1690" s="32"/>
      <c r="I1690" s="31"/>
      <c r="J1690" s="34" t="str">
        <f>IF(ISNUMBER(A1690),INDEX(Настройки!$K$8:$K$19,MONTH(A1690))&amp;" "&amp;YEAR(A1690),"")</f>
        <v/>
      </c>
      <c r="K1690" s="35" t="str">
        <f>IF(C1690="","",IFERROR(INDEX(Категории!$B$5:$B$47,MATCH(C1690,Категории!$A$5:$A$47,0)),"?"))</f>
        <v/>
      </c>
      <c r="L1690" s="34" t="str">
        <f>IF(C1690="","",IFERROR(INDEX(Категории!$C$5:$C$47,MATCH(C1690,Категории!$A$5:$A$47,0)),"?"))</f>
        <v/>
      </c>
      <c r="M1690" s="34" t="str">
        <f>IF(AND(A1690="",B1690="",C1690="",D1690=""),"",IF(A1690="","! нет даты",IF(NOT(ISNUMBER(A1690)),"! дата текстом",IF(YEAR(A1690)&lt;&gt;Настройки!$B$4,"! другой год",IF(C1690="","! нет категории",IF(K1690="?","! категории нет в списке",IF(D1690="","! нет суммы",IF(NOT(ISNUMBER(D1690)),"! сумма текстом",IF(COUNTIFS($A$6:A1690,A1690,$C$6:C1690,C1690,$D$6:D1690,D1690,$B$6:B1690,B1690)&gt;1,"! возможен дубль","ok")))))))))</f>
        <v/>
      </c>
    </row>
    <row r="1691" spans="1:13" ht="15" customHeight="1">
      <c r="A1691" s="30"/>
      <c r="B1691" s="31"/>
      <c r="C1691" s="32"/>
      <c r="D1691" s="33"/>
      <c r="E1691" s="32"/>
      <c r="F1691" s="32"/>
      <c r="G1691" s="32"/>
      <c r="H1691" s="32"/>
      <c r="I1691" s="31"/>
      <c r="J1691" s="34" t="str">
        <f>IF(ISNUMBER(A1691),INDEX(Настройки!$K$8:$K$19,MONTH(A1691))&amp;" "&amp;YEAR(A1691),"")</f>
        <v/>
      </c>
      <c r="K1691" s="35" t="str">
        <f>IF(C1691="","",IFERROR(INDEX(Категории!$B$5:$B$47,MATCH(C1691,Категории!$A$5:$A$47,0)),"?"))</f>
        <v/>
      </c>
      <c r="L1691" s="34" t="str">
        <f>IF(C1691="","",IFERROR(INDEX(Категории!$C$5:$C$47,MATCH(C1691,Категории!$A$5:$A$47,0)),"?"))</f>
        <v/>
      </c>
      <c r="M1691" s="34" t="str">
        <f>IF(AND(A1691="",B1691="",C1691="",D1691=""),"",IF(A1691="","! нет даты",IF(NOT(ISNUMBER(A1691)),"! дата текстом",IF(YEAR(A1691)&lt;&gt;Настройки!$B$4,"! другой год",IF(C1691="","! нет категории",IF(K1691="?","! категории нет в списке",IF(D1691="","! нет суммы",IF(NOT(ISNUMBER(D1691)),"! сумма текстом",IF(COUNTIFS($A$6:A1691,A1691,$C$6:C1691,C1691,$D$6:D1691,D1691,$B$6:B1691,B1691)&gt;1,"! возможен дубль","ok")))))))))</f>
        <v/>
      </c>
    </row>
    <row r="1692" spans="1:13" ht="15" customHeight="1">
      <c r="A1692" s="30"/>
      <c r="B1692" s="31"/>
      <c r="C1692" s="32"/>
      <c r="D1692" s="33"/>
      <c r="E1692" s="32"/>
      <c r="F1692" s="32"/>
      <c r="G1692" s="32"/>
      <c r="H1692" s="32"/>
      <c r="I1692" s="31"/>
      <c r="J1692" s="34" t="str">
        <f>IF(ISNUMBER(A1692),INDEX(Настройки!$K$8:$K$19,MONTH(A1692))&amp;" "&amp;YEAR(A1692),"")</f>
        <v/>
      </c>
      <c r="K1692" s="35" t="str">
        <f>IF(C1692="","",IFERROR(INDEX(Категории!$B$5:$B$47,MATCH(C1692,Категории!$A$5:$A$47,0)),"?"))</f>
        <v/>
      </c>
      <c r="L1692" s="34" t="str">
        <f>IF(C1692="","",IFERROR(INDEX(Категории!$C$5:$C$47,MATCH(C1692,Категории!$A$5:$A$47,0)),"?"))</f>
        <v/>
      </c>
      <c r="M1692" s="34" t="str">
        <f>IF(AND(A1692="",B1692="",C1692="",D1692=""),"",IF(A1692="","! нет даты",IF(NOT(ISNUMBER(A1692)),"! дата текстом",IF(YEAR(A1692)&lt;&gt;Настройки!$B$4,"! другой год",IF(C1692="","! нет категории",IF(K1692="?","! категории нет в списке",IF(D1692="","! нет суммы",IF(NOT(ISNUMBER(D1692)),"! сумма текстом",IF(COUNTIFS($A$6:A1692,A1692,$C$6:C1692,C1692,$D$6:D1692,D1692,$B$6:B1692,B1692)&gt;1,"! возможен дубль","ok")))))))))</f>
        <v/>
      </c>
    </row>
    <row r="1693" spans="1:13" ht="15" customHeight="1">
      <c r="A1693" s="30"/>
      <c r="B1693" s="31"/>
      <c r="C1693" s="32"/>
      <c r="D1693" s="33"/>
      <c r="E1693" s="32"/>
      <c r="F1693" s="32"/>
      <c r="G1693" s="32"/>
      <c r="H1693" s="32"/>
      <c r="I1693" s="31"/>
      <c r="J1693" s="34" t="str">
        <f>IF(ISNUMBER(A1693),INDEX(Настройки!$K$8:$K$19,MONTH(A1693))&amp;" "&amp;YEAR(A1693),"")</f>
        <v/>
      </c>
      <c r="K1693" s="35" t="str">
        <f>IF(C1693="","",IFERROR(INDEX(Категории!$B$5:$B$47,MATCH(C1693,Категории!$A$5:$A$47,0)),"?"))</f>
        <v/>
      </c>
      <c r="L1693" s="34" t="str">
        <f>IF(C1693="","",IFERROR(INDEX(Категории!$C$5:$C$47,MATCH(C1693,Категории!$A$5:$A$47,0)),"?"))</f>
        <v/>
      </c>
      <c r="M1693" s="34" t="str">
        <f>IF(AND(A1693="",B1693="",C1693="",D1693=""),"",IF(A1693="","! нет даты",IF(NOT(ISNUMBER(A1693)),"! дата текстом",IF(YEAR(A1693)&lt;&gt;Настройки!$B$4,"! другой год",IF(C1693="","! нет категории",IF(K1693="?","! категории нет в списке",IF(D1693="","! нет суммы",IF(NOT(ISNUMBER(D1693)),"! сумма текстом",IF(COUNTIFS($A$6:A1693,A1693,$C$6:C1693,C1693,$D$6:D1693,D1693,$B$6:B1693,B1693)&gt;1,"! возможен дубль","ok")))))))))</f>
        <v/>
      </c>
    </row>
    <row r="1694" spans="1:13" ht="15" customHeight="1">
      <c r="A1694" s="30"/>
      <c r="B1694" s="31"/>
      <c r="C1694" s="32"/>
      <c r="D1694" s="33"/>
      <c r="E1694" s="32"/>
      <c r="F1694" s="32"/>
      <c r="G1694" s="32"/>
      <c r="H1694" s="32"/>
      <c r="I1694" s="31"/>
      <c r="J1694" s="34" t="str">
        <f>IF(ISNUMBER(A1694),INDEX(Настройки!$K$8:$K$19,MONTH(A1694))&amp;" "&amp;YEAR(A1694),"")</f>
        <v/>
      </c>
      <c r="K1694" s="35" t="str">
        <f>IF(C1694="","",IFERROR(INDEX(Категории!$B$5:$B$47,MATCH(C1694,Категории!$A$5:$A$47,0)),"?"))</f>
        <v/>
      </c>
      <c r="L1694" s="34" t="str">
        <f>IF(C1694="","",IFERROR(INDEX(Категории!$C$5:$C$47,MATCH(C1694,Категории!$A$5:$A$47,0)),"?"))</f>
        <v/>
      </c>
      <c r="M1694" s="34" t="str">
        <f>IF(AND(A1694="",B1694="",C1694="",D1694=""),"",IF(A1694="","! нет даты",IF(NOT(ISNUMBER(A1694)),"! дата текстом",IF(YEAR(A1694)&lt;&gt;Настройки!$B$4,"! другой год",IF(C1694="","! нет категории",IF(K1694="?","! категории нет в списке",IF(D1694="","! нет суммы",IF(NOT(ISNUMBER(D1694)),"! сумма текстом",IF(COUNTIFS($A$6:A1694,A1694,$C$6:C1694,C1694,$D$6:D1694,D1694,$B$6:B1694,B1694)&gt;1,"! возможен дубль","ok")))))))))</f>
        <v/>
      </c>
    </row>
    <row r="1695" spans="1:13" ht="15" customHeight="1">
      <c r="A1695" s="30"/>
      <c r="B1695" s="31"/>
      <c r="C1695" s="32"/>
      <c r="D1695" s="33"/>
      <c r="E1695" s="32"/>
      <c r="F1695" s="32"/>
      <c r="G1695" s="32"/>
      <c r="H1695" s="32"/>
      <c r="I1695" s="31"/>
      <c r="J1695" s="34" t="str">
        <f>IF(ISNUMBER(A1695),INDEX(Настройки!$K$8:$K$19,MONTH(A1695))&amp;" "&amp;YEAR(A1695),"")</f>
        <v/>
      </c>
      <c r="K1695" s="35" t="str">
        <f>IF(C1695="","",IFERROR(INDEX(Категории!$B$5:$B$47,MATCH(C1695,Категории!$A$5:$A$47,0)),"?"))</f>
        <v/>
      </c>
      <c r="L1695" s="34" t="str">
        <f>IF(C1695="","",IFERROR(INDEX(Категории!$C$5:$C$47,MATCH(C1695,Категории!$A$5:$A$47,0)),"?"))</f>
        <v/>
      </c>
      <c r="M1695" s="34" t="str">
        <f>IF(AND(A1695="",B1695="",C1695="",D1695=""),"",IF(A1695="","! нет даты",IF(NOT(ISNUMBER(A1695)),"! дата текстом",IF(YEAR(A1695)&lt;&gt;Настройки!$B$4,"! другой год",IF(C1695="","! нет категории",IF(K1695="?","! категории нет в списке",IF(D1695="","! нет суммы",IF(NOT(ISNUMBER(D1695)),"! сумма текстом",IF(COUNTIFS($A$6:A1695,A1695,$C$6:C1695,C1695,$D$6:D1695,D1695,$B$6:B1695,B1695)&gt;1,"! возможен дубль","ok")))))))))</f>
        <v/>
      </c>
    </row>
    <row r="1696" spans="1:13" ht="15" customHeight="1">
      <c r="A1696" s="30"/>
      <c r="B1696" s="31"/>
      <c r="C1696" s="32"/>
      <c r="D1696" s="33"/>
      <c r="E1696" s="32"/>
      <c r="F1696" s="32"/>
      <c r="G1696" s="32"/>
      <c r="H1696" s="32"/>
      <c r="I1696" s="31"/>
      <c r="J1696" s="34" t="str">
        <f>IF(ISNUMBER(A1696),INDEX(Настройки!$K$8:$K$19,MONTH(A1696))&amp;" "&amp;YEAR(A1696),"")</f>
        <v/>
      </c>
      <c r="K1696" s="35" t="str">
        <f>IF(C1696="","",IFERROR(INDEX(Категории!$B$5:$B$47,MATCH(C1696,Категории!$A$5:$A$47,0)),"?"))</f>
        <v/>
      </c>
      <c r="L1696" s="34" t="str">
        <f>IF(C1696="","",IFERROR(INDEX(Категории!$C$5:$C$47,MATCH(C1696,Категории!$A$5:$A$47,0)),"?"))</f>
        <v/>
      </c>
      <c r="M1696" s="34" t="str">
        <f>IF(AND(A1696="",B1696="",C1696="",D1696=""),"",IF(A1696="","! нет даты",IF(NOT(ISNUMBER(A1696)),"! дата текстом",IF(YEAR(A1696)&lt;&gt;Настройки!$B$4,"! другой год",IF(C1696="","! нет категории",IF(K1696="?","! категории нет в списке",IF(D1696="","! нет суммы",IF(NOT(ISNUMBER(D1696)),"! сумма текстом",IF(COUNTIFS($A$6:A1696,A1696,$C$6:C1696,C1696,$D$6:D1696,D1696,$B$6:B1696,B1696)&gt;1,"! возможен дубль","ok")))))))))</f>
        <v/>
      </c>
    </row>
    <row r="1697" spans="1:13" ht="15" customHeight="1">
      <c r="A1697" s="30"/>
      <c r="B1697" s="31"/>
      <c r="C1697" s="32"/>
      <c r="D1697" s="33"/>
      <c r="E1697" s="32"/>
      <c r="F1697" s="32"/>
      <c r="G1697" s="32"/>
      <c r="H1697" s="32"/>
      <c r="I1697" s="31"/>
      <c r="J1697" s="34" t="str">
        <f>IF(ISNUMBER(A1697),INDEX(Настройки!$K$8:$K$19,MONTH(A1697))&amp;" "&amp;YEAR(A1697),"")</f>
        <v/>
      </c>
      <c r="K1697" s="35" t="str">
        <f>IF(C1697="","",IFERROR(INDEX(Категории!$B$5:$B$47,MATCH(C1697,Категории!$A$5:$A$47,0)),"?"))</f>
        <v/>
      </c>
      <c r="L1697" s="34" t="str">
        <f>IF(C1697="","",IFERROR(INDEX(Категории!$C$5:$C$47,MATCH(C1697,Категории!$A$5:$A$47,0)),"?"))</f>
        <v/>
      </c>
      <c r="M1697" s="34" t="str">
        <f>IF(AND(A1697="",B1697="",C1697="",D1697=""),"",IF(A1697="","! нет даты",IF(NOT(ISNUMBER(A1697)),"! дата текстом",IF(YEAR(A1697)&lt;&gt;Настройки!$B$4,"! другой год",IF(C1697="","! нет категории",IF(K1697="?","! категории нет в списке",IF(D1697="","! нет суммы",IF(NOT(ISNUMBER(D1697)),"! сумма текстом",IF(COUNTIFS($A$6:A1697,A1697,$C$6:C1697,C1697,$D$6:D1697,D1697,$B$6:B1697,B1697)&gt;1,"! возможен дубль","ok")))))))))</f>
        <v/>
      </c>
    </row>
    <row r="1698" spans="1:13" ht="15" customHeight="1">
      <c r="A1698" s="30"/>
      <c r="B1698" s="31"/>
      <c r="C1698" s="32"/>
      <c r="D1698" s="33"/>
      <c r="E1698" s="32"/>
      <c r="F1698" s="32"/>
      <c r="G1698" s="32"/>
      <c r="H1698" s="32"/>
      <c r="I1698" s="31"/>
      <c r="J1698" s="34" t="str">
        <f>IF(ISNUMBER(A1698),INDEX(Настройки!$K$8:$K$19,MONTH(A1698))&amp;" "&amp;YEAR(A1698),"")</f>
        <v/>
      </c>
      <c r="K1698" s="35" t="str">
        <f>IF(C1698="","",IFERROR(INDEX(Категории!$B$5:$B$47,MATCH(C1698,Категории!$A$5:$A$47,0)),"?"))</f>
        <v/>
      </c>
      <c r="L1698" s="34" t="str">
        <f>IF(C1698="","",IFERROR(INDEX(Категории!$C$5:$C$47,MATCH(C1698,Категории!$A$5:$A$47,0)),"?"))</f>
        <v/>
      </c>
      <c r="M1698" s="34" t="str">
        <f>IF(AND(A1698="",B1698="",C1698="",D1698=""),"",IF(A1698="","! нет даты",IF(NOT(ISNUMBER(A1698)),"! дата текстом",IF(YEAR(A1698)&lt;&gt;Настройки!$B$4,"! другой год",IF(C1698="","! нет категории",IF(K1698="?","! категории нет в списке",IF(D1698="","! нет суммы",IF(NOT(ISNUMBER(D1698)),"! сумма текстом",IF(COUNTIFS($A$6:A1698,A1698,$C$6:C1698,C1698,$D$6:D1698,D1698,$B$6:B1698,B1698)&gt;1,"! возможен дубль","ok")))))))))</f>
        <v/>
      </c>
    </row>
    <row r="1699" spans="1:13" ht="15" customHeight="1">
      <c r="A1699" s="30"/>
      <c r="B1699" s="31"/>
      <c r="C1699" s="32"/>
      <c r="D1699" s="33"/>
      <c r="E1699" s="32"/>
      <c r="F1699" s="32"/>
      <c r="G1699" s="32"/>
      <c r="H1699" s="32"/>
      <c r="I1699" s="31"/>
      <c r="J1699" s="34" t="str">
        <f>IF(ISNUMBER(A1699),INDEX(Настройки!$K$8:$K$19,MONTH(A1699))&amp;" "&amp;YEAR(A1699),"")</f>
        <v/>
      </c>
      <c r="K1699" s="35" t="str">
        <f>IF(C1699="","",IFERROR(INDEX(Категории!$B$5:$B$47,MATCH(C1699,Категории!$A$5:$A$47,0)),"?"))</f>
        <v/>
      </c>
      <c r="L1699" s="34" t="str">
        <f>IF(C1699="","",IFERROR(INDEX(Категории!$C$5:$C$47,MATCH(C1699,Категории!$A$5:$A$47,0)),"?"))</f>
        <v/>
      </c>
      <c r="M1699" s="34" t="str">
        <f>IF(AND(A1699="",B1699="",C1699="",D1699=""),"",IF(A1699="","! нет даты",IF(NOT(ISNUMBER(A1699)),"! дата текстом",IF(YEAR(A1699)&lt;&gt;Настройки!$B$4,"! другой год",IF(C1699="","! нет категории",IF(K1699="?","! категории нет в списке",IF(D1699="","! нет суммы",IF(NOT(ISNUMBER(D1699)),"! сумма текстом",IF(COUNTIFS($A$6:A1699,A1699,$C$6:C1699,C1699,$D$6:D1699,D1699,$B$6:B1699,B1699)&gt;1,"! возможен дубль","ok")))))))))</f>
        <v/>
      </c>
    </row>
    <row r="1700" spans="1:13" ht="15" customHeight="1">
      <c r="A1700" s="30"/>
      <c r="B1700" s="31"/>
      <c r="C1700" s="32"/>
      <c r="D1700" s="33"/>
      <c r="E1700" s="32"/>
      <c r="F1700" s="32"/>
      <c r="G1700" s="32"/>
      <c r="H1700" s="32"/>
      <c r="I1700" s="31"/>
      <c r="J1700" s="34" t="str">
        <f>IF(ISNUMBER(A1700),INDEX(Настройки!$K$8:$K$19,MONTH(A1700))&amp;" "&amp;YEAR(A1700),"")</f>
        <v/>
      </c>
      <c r="K1700" s="35" t="str">
        <f>IF(C1700="","",IFERROR(INDEX(Категории!$B$5:$B$47,MATCH(C1700,Категории!$A$5:$A$47,0)),"?"))</f>
        <v/>
      </c>
      <c r="L1700" s="34" t="str">
        <f>IF(C1700="","",IFERROR(INDEX(Категории!$C$5:$C$47,MATCH(C1700,Категории!$A$5:$A$47,0)),"?"))</f>
        <v/>
      </c>
      <c r="M1700" s="34" t="str">
        <f>IF(AND(A1700="",B1700="",C1700="",D1700=""),"",IF(A1700="","! нет даты",IF(NOT(ISNUMBER(A1700)),"! дата текстом",IF(YEAR(A1700)&lt;&gt;Настройки!$B$4,"! другой год",IF(C1700="","! нет категории",IF(K1700="?","! категории нет в списке",IF(D1700="","! нет суммы",IF(NOT(ISNUMBER(D1700)),"! сумма текстом",IF(COUNTIFS($A$6:A1700,A1700,$C$6:C1700,C1700,$D$6:D1700,D1700,$B$6:B1700,B1700)&gt;1,"! возможен дубль","ok")))))))))</f>
        <v/>
      </c>
    </row>
    <row r="1701" spans="1:13" ht="15" customHeight="1">
      <c r="A1701" s="30"/>
      <c r="B1701" s="31"/>
      <c r="C1701" s="32"/>
      <c r="D1701" s="33"/>
      <c r="E1701" s="32"/>
      <c r="F1701" s="32"/>
      <c r="G1701" s="32"/>
      <c r="H1701" s="32"/>
      <c r="I1701" s="31"/>
      <c r="J1701" s="34" t="str">
        <f>IF(ISNUMBER(A1701),INDEX(Настройки!$K$8:$K$19,MONTH(A1701))&amp;" "&amp;YEAR(A1701),"")</f>
        <v/>
      </c>
      <c r="K1701" s="35" t="str">
        <f>IF(C1701="","",IFERROR(INDEX(Категории!$B$5:$B$47,MATCH(C1701,Категории!$A$5:$A$47,0)),"?"))</f>
        <v/>
      </c>
      <c r="L1701" s="34" t="str">
        <f>IF(C1701="","",IFERROR(INDEX(Категории!$C$5:$C$47,MATCH(C1701,Категории!$A$5:$A$47,0)),"?"))</f>
        <v/>
      </c>
      <c r="M1701" s="34" t="str">
        <f>IF(AND(A1701="",B1701="",C1701="",D1701=""),"",IF(A1701="","! нет даты",IF(NOT(ISNUMBER(A1701)),"! дата текстом",IF(YEAR(A1701)&lt;&gt;Настройки!$B$4,"! другой год",IF(C1701="","! нет категории",IF(K1701="?","! категории нет в списке",IF(D1701="","! нет суммы",IF(NOT(ISNUMBER(D1701)),"! сумма текстом",IF(COUNTIFS($A$6:A1701,A1701,$C$6:C1701,C1701,$D$6:D1701,D1701,$B$6:B1701,B1701)&gt;1,"! возможен дубль","ok")))))))))</f>
        <v/>
      </c>
    </row>
    <row r="1702" spans="1:13" ht="15" customHeight="1">
      <c r="A1702" s="30"/>
      <c r="B1702" s="31"/>
      <c r="C1702" s="32"/>
      <c r="D1702" s="33"/>
      <c r="E1702" s="32"/>
      <c r="F1702" s="32"/>
      <c r="G1702" s="32"/>
      <c r="H1702" s="32"/>
      <c r="I1702" s="31"/>
      <c r="J1702" s="34" t="str">
        <f>IF(ISNUMBER(A1702),INDEX(Настройки!$K$8:$K$19,MONTH(A1702))&amp;" "&amp;YEAR(A1702),"")</f>
        <v/>
      </c>
      <c r="K1702" s="35" t="str">
        <f>IF(C1702="","",IFERROR(INDEX(Категории!$B$5:$B$47,MATCH(C1702,Категории!$A$5:$A$47,0)),"?"))</f>
        <v/>
      </c>
      <c r="L1702" s="34" t="str">
        <f>IF(C1702="","",IFERROR(INDEX(Категории!$C$5:$C$47,MATCH(C1702,Категории!$A$5:$A$47,0)),"?"))</f>
        <v/>
      </c>
      <c r="M1702" s="34" t="str">
        <f>IF(AND(A1702="",B1702="",C1702="",D1702=""),"",IF(A1702="","! нет даты",IF(NOT(ISNUMBER(A1702)),"! дата текстом",IF(YEAR(A1702)&lt;&gt;Настройки!$B$4,"! другой год",IF(C1702="","! нет категории",IF(K1702="?","! категории нет в списке",IF(D1702="","! нет суммы",IF(NOT(ISNUMBER(D1702)),"! сумма текстом",IF(COUNTIFS($A$6:A1702,A1702,$C$6:C1702,C1702,$D$6:D1702,D1702,$B$6:B1702,B1702)&gt;1,"! возможен дубль","ok")))))))))</f>
        <v/>
      </c>
    </row>
    <row r="1703" spans="1:13" ht="15" customHeight="1">
      <c r="A1703" s="30"/>
      <c r="B1703" s="31"/>
      <c r="C1703" s="32"/>
      <c r="D1703" s="33"/>
      <c r="E1703" s="32"/>
      <c r="F1703" s="32"/>
      <c r="G1703" s="32"/>
      <c r="H1703" s="32"/>
      <c r="I1703" s="31"/>
      <c r="J1703" s="34" t="str">
        <f>IF(ISNUMBER(A1703),INDEX(Настройки!$K$8:$K$19,MONTH(A1703))&amp;" "&amp;YEAR(A1703),"")</f>
        <v/>
      </c>
      <c r="K1703" s="35" t="str">
        <f>IF(C1703="","",IFERROR(INDEX(Категории!$B$5:$B$47,MATCH(C1703,Категории!$A$5:$A$47,0)),"?"))</f>
        <v/>
      </c>
      <c r="L1703" s="34" t="str">
        <f>IF(C1703="","",IFERROR(INDEX(Категории!$C$5:$C$47,MATCH(C1703,Категории!$A$5:$A$47,0)),"?"))</f>
        <v/>
      </c>
      <c r="M1703" s="34" t="str">
        <f>IF(AND(A1703="",B1703="",C1703="",D1703=""),"",IF(A1703="","! нет даты",IF(NOT(ISNUMBER(A1703)),"! дата текстом",IF(YEAR(A1703)&lt;&gt;Настройки!$B$4,"! другой год",IF(C1703="","! нет категории",IF(K1703="?","! категории нет в списке",IF(D1703="","! нет суммы",IF(NOT(ISNUMBER(D1703)),"! сумма текстом",IF(COUNTIFS($A$6:A1703,A1703,$C$6:C1703,C1703,$D$6:D1703,D1703,$B$6:B1703,B1703)&gt;1,"! возможен дубль","ok")))))))))</f>
        <v/>
      </c>
    </row>
    <row r="1704" spans="1:13" ht="15" customHeight="1">
      <c r="A1704" s="30"/>
      <c r="B1704" s="31"/>
      <c r="C1704" s="32"/>
      <c r="D1704" s="33"/>
      <c r="E1704" s="32"/>
      <c r="F1704" s="32"/>
      <c r="G1704" s="32"/>
      <c r="H1704" s="32"/>
      <c r="I1704" s="31"/>
      <c r="J1704" s="34" t="str">
        <f>IF(ISNUMBER(A1704),INDEX(Настройки!$K$8:$K$19,MONTH(A1704))&amp;" "&amp;YEAR(A1704),"")</f>
        <v/>
      </c>
      <c r="K1704" s="35" t="str">
        <f>IF(C1704="","",IFERROR(INDEX(Категории!$B$5:$B$47,MATCH(C1704,Категории!$A$5:$A$47,0)),"?"))</f>
        <v/>
      </c>
      <c r="L1704" s="34" t="str">
        <f>IF(C1704="","",IFERROR(INDEX(Категории!$C$5:$C$47,MATCH(C1704,Категории!$A$5:$A$47,0)),"?"))</f>
        <v/>
      </c>
      <c r="M1704" s="34" t="str">
        <f>IF(AND(A1704="",B1704="",C1704="",D1704=""),"",IF(A1704="","! нет даты",IF(NOT(ISNUMBER(A1704)),"! дата текстом",IF(YEAR(A1704)&lt;&gt;Настройки!$B$4,"! другой год",IF(C1704="","! нет категории",IF(K1704="?","! категории нет в списке",IF(D1704="","! нет суммы",IF(NOT(ISNUMBER(D1704)),"! сумма текстом",IF(COUNTIFS($A$6:A1704,A1704,$C$6:C1704,C1704,$D$6:D1704,D1704,$B$6:B1704,B1704)&gt;1,"! возможен дубль","ok")))))))))</f>
        <v/>
      </c>
    </row>
    <row r="1705" spans="1:13" ht="15" customHeight="1">
      <c r="A1705" s="30"/>
      <c r="B1705" s="31"/>
      <c r="C1705" s="32"/>
      <c r="D1705" s="33"/>
      <c r="E1705" s="32"/>
      <c r="F1705" s="32"/>
      <c r="G1705" s="32"/>
      <c r="H1705" s="32"/>
      <c r="I1705" s="31"/>
      <c r="J1705" s="34" t="str">
        <f>IF(ISNUMBER(A1705),INDEX(Настройки!$K$8:$K$19,MONTH(A1705))&amp;" "&amp;YEAR(A1705),"")</f>
        <v/>
      </c>
      <c r="K1705" s="35" t="str">
        <f>IF(C1705="","",IFERROR(INDEX(Категории!$B$5:$B$47,MATCH(C1705,Категории!$A$5:$A$47,0)),"?"))</f>
        <v/>
      </c>
      <c r="L1705" s="34" t="str">
        <f>IF(C1705="","",IFERROR(INDEX(Категории!$C$5:$C$47,MATCH(C1705,Категории!$A$5:$A$47,0)),"?"))</f>
        <v/>
      </c>
      <c r="M1705" s="34" t="str">
        <f>IF(AND(A1705="",B1705="",C1705="",D1705=""),"",IF(A1705="","! нет даты",IF(NOT(ISNUMBER(A1705)),"! дата текстом",IF(YEAR(A1705)&lt;&gt;Настройки!$B$4,"! другой год",IF(C1705="","! нет категории",IF(K1705="?","! категории нет в списке",IF(D1705="","! нет суммы",IF(NOT(ISNUMBER(D1705)),"! сумма текстом",IF(COUNTIFS($A$6:A1705,A1705,$C$6:C1705,C1705,$D$6:D1705,D1705,$B$6:B1705,B1705)&gt;1,"! возможен дубль","ok")))))))))</f>
        <v/>
      </c>
    </row>
    <row r="1706" spans="1:13" ht="15" customHeight="1">
      <c r="A1706" s="30"/>
      <c r="B1706" s="31"/>
      <c r="C1706" s="32"/>
      <c r="D1706" s="33"/>
      <c r="E1706" s="32"/>
      <c r="F1706" s="32"/>
      <c r="G1706" s="32"/>
      <c r="H1706" s="32"/>
      <c r="I1706" s="31"/>
      <c r="J1706" s="34" t="str">
        <f>IF(ISNUMBER(A1706),INDEX(Настройки!$K$8:$K$19,MONTH(A1706))&amp;" "&amp;YEAR(A1706),"")</f>
        <v/>
      </c>
      <c r="K1706" s="35" t="str">
        <f>IF(C1706="","",IFERROR(INDEX(Категории!$B$5:$B$47,MATCH(C1706,Категории!$A$5:$A$47,0)),"?"))</f>
        <v/>
      </c>
      <c r="L1706" s="34" t="str">
        <f>IF(C1706="","",IFERROR(INDEX(Категории!$C$5:$C$47,MATCH(C1706,Категории!$A$5:$A$47,0)),"?"))</f>
        <v/>
      </c>
      <c r="M1706" s="34" t="str">
        <f>IF(AND(A1706="",B1706="",C1706="",D1706=""),"",IF(A1706="","! нет даты",IF(NOT(ISNUMBER(A1706)),"! дата текстом",IF(YEAR(A1706)&lt;&gt;Настройки!$B$4,"! другой год",IF(C1706="","! нет категории",IF(K1706="?","! категории нет в списке",IF(D1706="","! нет суммы",IF(NOT(ISNUMBER(D1706)),"! сумма текстом",IF(COUNTIFS($A$6:A1706,A1706,$C$6:C1706,C1706,$D$6:D1706,D1706,$B$6:B1706,B1706)&gt;1,"! возможен дубль","ok")))))))))</f>
        <v/>
      </c>
    </row>
    <row r="1707" spans="1:13" ht="15" customHeight="1">
      <c r="A1707" s="30"/>
      <c r="B1707" s="31"/>
      <c r="C1707" s="32"/>
      <c r="D1707" s="33"/>
      <c r="E1707" s="32"/>
      <c r="F1707" s="32"/>
      <c r="G1707" s="32"/>
      <c r="H1707" s="32"/>
      <c r="I1707" s="31"/>
      <c r="J1707" s="34" t="str">
        <f>IF(ISNUMBER(A1707),INDEX(Настройки!$K$8:$K$19,MONTH(A1707))&amp;" "&amp;YEAR(A1707),"")</f>
        <v/>
      </c>
      <c r="K1707" s="35" t="str">
        <f>IF(C1707="","",IFERROR(INDEX(Категории!$B$5:$B$47,MATCH(C1707,Категории!$A$5:$A$47,0)),"?"))</f>
        <v/>
      </c>
      <c r="L1707" s="34" t="str">
        <f>IF(C1707="","",IFERROR(INDEX(Категории!$C$5:$C$47,MATCH(C1707,Категории!$A$5:$A$47,0)),"?"))</f>
        <v/>
      </c>
      <c r="M1707" s="34" t="str">
        <f>IF(AND(A1707="",B1707="",C1707="",D1707=""),"",IF(A1707="","! нет даты",IF(NOT(ISNUMBER(A1707)),"! дата текстом",IF(YEAR(A1707)&lt;&gt;Настройки!$B$4,"! другой год",IF(C1707="","! нет категории",IF(K1707="?","! категории нет в списке",IF(D1707="","! нет суммы",IF(NOT(ISNUMBER(D1707)),"! сумма текстом",IF(COUNTIFS($A$6:A1707,A1707,$C$6:C1707,C1707,$D$6:D1707,D1707,$B$6:B1707,B1707)&gt;1,"! возможен дубль","ok")))))))))</f>
        <v/>
      </c>
    </row>
    <row r="1708" spans="1:13" ht="15" customHeight="1">
      <c r="A1708" s="30"/>
      <c r="B1708" s="31"/>
      <c r="C1708" s="32"/>
      <c r="D1708" s="33"/>
      <c r="E1708" s="32"/>
      <c r="F1708" s="32"/>
      <c r="G1708" s="32"/>
      <c r="H1708" s="32"/>
      <c r="I1708" s="31"/>
      <c r="J1708" s="34" t="str">
        <f>IF(ISNUMBER(A1708),INDEX(Настройки!$K$8:$K$19,MONTH(A1708))&amp;" "&amp;YEAR(A1708),"")</f>
        <v/>
      </c>
      <c r="K1708" s="35" t="str">
        <f>IF(C1708="","",IFERROR(INDEX(Категории!$B$5:$B$47,MATCH(C1708,Категории!$A$5:$A$47,0)),"?"))</f>
        <v/>
      </c>
      <c r="L1708" s="34" t="str">
        <f>IF(C1708="","",IFERROR(INDEX(Категории!$C$5:$C$47,MATCH(C1708,Категории!$A$5:$A$47,0)),"?"))</f>
        <v/>
      </c>
      <c r="M1708" s="34" t="str">
        <f>IF(AND(A1708="",B1708="",C1708="",D1708=""),"",IF(A1708="","! нет даты",IF(NOT(ISNUMBER(A1708)),"! дата текстом",IF(YEAR(A1708)&lt;&gt;Настройки!$B$4,"! другой год",IF(C1708="","! нет категории",IF(K1708="?","! категории нет в списке",IF(D1708="","! нет суммы",IF(NOT(ISNUMBER(D1708)),"! сумма текстом",IF(COUNTIFS($A$6:A1708,A1708,$C$6:C1708,C1708,$D$6:D1708,D1708,$B$6:B1708,B1708)&gt;1,"! возможен дубль","ok")))))))))</f>
        <v/>
      </c>
    </row>
    <row r="1709" spans="1:13" ht="15" customHeight="1">
      <c r="A1709" s="30"/>
      <c r="B1709" s="31"/>
      <c r="C1709" s="32"/>
      <c r="D1709" s="33"/>
      <c r="E1709" s="32"/>
      <c r="F1709" s="32"/>
      <c r="G1709" s="32"/>
      <c r="H1709" s="32"/>
      <c r="I1709" s="31"/>
      <c r="J1709" s="34" t="str">
        <f>IF(ISNUMBER(A1709),INDEX(Настройки!$K$8:$K$19,MONTH(A1709))&amp;" "&amp;YEAR(A1709),"")</f>
        <v/>
      </c>
      <c r="K1709" s="35" t="str">
        <f>IF(C1709="","",IFERROR(INDEX(Категории!$B$5:$B$47,MATCH(C1709,Категории!$A$5:$A$47,0)),"?"))</f>
        <v/>
      </c>
      <c r="L1709" s="34" t="str">
        <f>IF(C1709="","",IFERROR(INDEX(Категории!$C$5:$C$47,MATCH(C1709,Категории!$A$5:$A$47,0)),"?"))</f>
        <v/>
      </c>
      <c r="M1709" s="34" t="str">
        <f>IF(AND(A1709="",B1709="",C1709="",D1709=""),"",IF(A1709="","! нет даты",IF(NOT(ISNUMBER(A1709)),"! дата текстом",IF(YEAR(A1709)&lt;&gt;Настройки!$B$4,"! другой год",IF(C1709="","! нет категории",IF(K1709="?","! категории нет в списке",IF(D1709="","! нет суммы",IF(NOT(ISNUMBER(D1709)),"! сумма текстом",IF(COUNTIFS($A$6:A1709,A1709,$C$6:C1709,C1709,$D$6:D1709,D1709,$B$6:B1709,B1709)&gt;1,"! возможен дубль","ok")))))))))</f>
        <v/>
      </c>
    </row>
    <row r="1710" spans="1:13" ht="15" customHeight="1">
      <c r="A1710" s="30"/>
      <c r="B1710" s="31"/>
      <c r="C1710" s="32"/>
      <c r="D1710" s="33"/>
      <c r="E1710" s="32"/>
      <c r="F1710" s="32"/>
      <c r="G1710" s="32"/>
      <c r="H1710" s="32"/>
      <c r="I1710" s="31"/>
      <c r="J1710" s="34" t="str">
        <f>IF(ISNUMBER(A1710),INDEX(Настройки!$K$8:$K$19,MONTH(A1710))&amp;" "&amp;YEAR(A1710),"")</f>
        <v/>
      </c>
      <c r="K1710" s="35" t="str">
        <f>IF(C1710="","",IFERROR(INDEX(Категории!$B$5:$B$47,MATCH(C1710,Категории!$A$5:$A$47,0)),"?"))</f>
        <v/>
      </c>
      <c r="L1710" s="34" t="str">
        <f>IF(C1710="","",IFERROR(INDEX(Категории!$C$5:$C$47,MATCH(C1710,Категории!$A$5:$A$47,0)),"?"))</f>
        <v/>
      </c>
      <c r="M1710" s="34" t="str">
        <f>IF(AND(A1710="",B1710="",C1710="",D1710=""),"",IF(A1710="","! нет даты",IF(NOT(ISNUMBER(A1710)),"! дата текстом",IF(YEAR(A1710)&lt;&gt;Настройки!$B$4,"! другой год",IF(C1710="","! нет категории",IF(K1710="?","! категории нет в списке",IF(D1710="","! нет суммы",IF(NOT(ISNUMBER(D1710)),"! сумма текстом",IF(COUNTIFS($A$6:A1710,A1710,$C$6:C1710,C1710,$D$6:D1710,D1710,$B$6:B1710,B1710)&gt;1,"! возможен дубль","ok")))))))))</f>
        <v/>
      </c>
    </row>
    <row r="1711" spans="1:13" ht="15" customHeight="1">
      <c r="A1711" s="30"/>
      <c r="B1711" s="31"/>
      <c r="C1711" s="32"/>
      <c r="D1711" s="33"/>
      <c r="E1711" s="32"/>
      <c r="F1711" s="32"/>
      <c r="G1711" s="32"/>
      <c r="H1711" s="32"/>
      <c r="I1711" s="31"/>
      <c r="J1711" s="34" t="str">
        <f>IF(ISNUMBER(A1711),INDEX(Настройки!$K$8:$K$19,MONTH(A1711))&amp;" "&amp;YEAR(A1711),"")</f>
        <v/>
      </c>
      <c r="K1711" s="35" t="str">
        <f>IF(C1711="","",IFERROR(INDEX(Категории!$B$5:$B$47,MATCH(C1711,Категории!$A$5:$A$47,0)),"?"))</f>
        <v/>
      </c>
      <c r="L1711" s="34" t="str">
        <f>IF(C1711="","",IFERROR(INDEX(Категории!$C$5:$C$47,MATCH(C1711,Категории!$A$5:$A$47,0)),"?"))</f>
        <v/>
      </c>
      <c r="M1711" s="34" t="str">
        <f>IF(AND(A1711="",B1711="",C1711="",D1711=""),"",IF(A1711="","! нет даты",IF(NOT(ISNUMBER(A1711)),"! дата текстом",IF(YEAR(A1711)&lt;&gt;Настройки!$B$4,"! другой год",IF(C1711="","! нет категории",IF(K1711="?","! категории нет в списке",IF(D1711="","! нет суммы",IF(NOT(ISNUMBER(D1711)),"! сумма текстом",IF(COUNTIFS($A$6:A1711,A1711,$C$6:C1711,C1711,$D$6:D1711,D1711,$B$6:B1711,B1711)&gt;1,"! возможен дубль","ok")))))))))</f>
        <v/>
      </c>
    </row>
    <row r="1712" spans="1:13" ht="15" customHeight="1">
      <c r="A1712" s="30"/>
      <c r="B1712" s="31"/>
      <c r="C1712" s="32"/>
      <c r="D1712" s="33"/>
      <c r="E1712" s="32"/>
      <c r="F1712" s="32"/>
      <c r="G1712" s="32"/>
      <c r="H1712" s="32"/>
      <c r="I1712" s="31"/>
      <c r="J1712" s="34" t="str">
        <f>IF(ISNUMBER(A1712),INDEX(Настройки!$K$8:$K$19,MONTH(A1712))&amp;" "&amp;YEAR(A1712),"")</f>
        <v/>
      </c>
      <c r="K1712" s="35" t="str">
        <f>IF(C1712="","",IFERROR(INDEX(Категории!$B$5:$B$47,MATCH(C1712,Категории!$A$5:$A$47,0)),"?"))</f>
        <v/>
      </c>
      <c r="L1712" s="34" t="str">
        <f>IF(C1712="","",IFERROR(INDEX(Категории!$C$5:$C$47,MATCH(C1712,Категории!$A$5:$A$47,0)),"?"))</f>
        <v/>
      </c>
      <c r="M1712" s="34" t="str">
        <f>IF(AND(A1712="",B1712="",C1712="",D1712=""),"",IF(A1712="","! нет даты",IF(NOT(ISNUMBER(A1712)),"! дата текстом",IF(YEAR(A1712)&lt;&gt;Настройки!$B$4,"! другой год",IF(C1712="","! нет категории",IF(K1712="?","! категории нет в списке",IF(D1712="","! нет суммы",IF(NOT(ISNUMBER(D1712)),"! сумма текстом",IF(COUNTIFS($A$6:A1712,A1712,$C$6:C1712,C1712,$D$6:D1712,D1712,$B$6:B1712,B1712)&gt;1,"! возможен дубль","ok")))))))))</f>
        <v/>
      </c>
    </row>
    <row r="1713" spans="1:13" ht="15" customHeight="1">
      <c r="A1713" s="30"/>
      <c r="B1713" s="31"/>
      <c r="C1713" s="32"/>
      <c r="D1713" s="33"/>
      <c r="E1713" s="32"/>
      <c r="F1713" s="32"/>
      <c r="G1713" s="32"/>
      <c r="H1713" s="32"/>
      <c r="I1713" s="31"/>
      <c r="J1713" s="34" t="str">
        <f>IF(ISNUMBER(A1713),INDEX(Настройки!$K$8:$K$19,MONTH(A1713))&amp;" "&amp;YEAR(A1713),"")</f>
        <v/>
      </c>
      <c r="K1713" s="35" t="str">
        <f>IF(C1713="","",IFERROR(INDEX(Категории!$B$5:$B$47,MATCH(C1713,Категории!$A$5:$A$47,0)),"?"))</f>
        <v/>
      </c>
      <c r="L1713" s="34" t="str">
        <f>IF(C1713="","",IFERROR(INDEX(Категории!$C$5:$C$47,MATCH(C1713,Категории!$A$5:$A$47,0)),"?"))</f>
        <v/>
      </c>
      <c r="M1713" s="34" t="str">
        <f>IF(AND(A1713="",B1713="",C1713="",D1713=""),"",IF(A1713="","! нет даты",IF(NOT(ISNUMBER(A1713)),"! дата текстом",IF(YEAR(A1713)&lt;&gt;Настройки!$B$4,"! другой год",IF(C1713="","! нет категории",IF(K1713="?","! категории нет в списке",IF(D1713="","! нет суммы",IF(NOT(ISNUMBER(D1713)),"! сумма текстом",IF(COUNTIFS($A$6:A1713,A1713,$C$6:C1713,C1713,$D$6:D1713,D1713,$B$6:B1713,B1713)&gt;1,"! возможен дубль","ok")))))))))</f>
        <v/>
      </c>
    </row>
    <row r="1714" spans="1:13" ht="15" customHeight="1">
      <c r="A1714" s="30"/>
      <c r="B1714" s="31"/>
      <c r="C1714" s="32"/>
      <c r="D1714" s="33"/>
      <c r="E1714" s="32"/>
      <c r="F1714" s="32"/>
      <c r="G1714" s="32"/>
      <c r="H1714" s="32"/>
      <c r="I1714" s="31"/>
      <c r="J1714" s="34" t="str">
        <f>IF(ISNUMBER(A1714),INDEX(Настройки!$K$8:$K$19,MONTH(A1714))&amp;" "&amp;YEAR(A1714),"")</f>
        <v/>
      </c>
      <c r="K1714" s="35" t="str">
        <f>IF(C1714="","",IFERROR(INDEX(Категории!$B$5:$B$47,MATCH(C1714,Категории!$A$5:$A$47,0)),"?"))</f>
        <v/>
      </c>
      <c r="L1714" s="34" t="str">
        <f>IF(C1714="","",IFERROR(INDEX(Категории!$C$5:$C$47,MATCH(C1714,Категории!$A$5:$A$47,0)),"?"))</f>
        <v/>
      </c>
      <c r="M1714" s="34" t="str">
        <f>IF(AND(A1714="",B1714="",C1714="",D1714=""),"",IF(A1714="","! нет даты",IF(NOT(ISNUMBER(A1714)),"! дата текстом",IF(YEAR(A1714)&lt;&gt;Настройки!$B$4,"! другой год",IF(C1714="","! нет категории",IF(K1714="?","! категории нет в списке",IF(D1714="","! нет суммы",IF(NOT(ISNUMBER(D1714)),"! сумма текстом",IF(COUNTIFS($A$6:A1714,A1714,$C$6:C1714,C1714,$D$6:D1714,D1714,$B$6:B1714,B1714)&gt;1,"! возможен дубль","ok")))))))))</f>
        <v/>
      </c>
    </row>
    <row r="1715" spans="1:13" ht="15" customHeight="1">
      <c r="A1715" s="30"/>
      <c r="B1715" s="31"/>
      <c r="C1715" s="32"/>
      <c r="D1715" s="33"/>
      <c r="E1715" s="32"/>
      <c r="F1715" s="32"/>
      <c r="G1715" s="32"/>
      <c r="H1715" s="32"/>
      <c r="I1715" s="31"/>
      <c r="J1715" s="34" t="str">
        <f>IF(ISNUMBER(A1715),INDEX(Настройки!$K$8:$K$19,MONTH(A1715))&amp;" "&amp;YEAR(A1715),"")</f>
        <v/>
      </c>
      <c r="K1715" s="35" t="str">
        <f>IF(C1715="","",IFERROR(INDEX(Категории!$B$5:$B$47,MATCH(C1715,Категории!$A$5:$A$47,0)),"?"))</f>
        <v/>
      </c>
      <c r="L1715" s="34" t="str">
        <f>IF(C1715="","",IFERROR(INDEX(Категории!$C$5:$C$47,MATCH(C1715,Категории!$A$5:$A$47,0)),"?"))</f>
        <v/>
      </c>
      <c r="M1715" s="34" t="str">
        <f>IF(AND(A1715="",B1715="",C1715="",D1715=""),"",IF(A1715="","! нет даты",IF(NOT(ISNUMBER(A1715)),"! дата текстом",IF(YEAR(A1715)&lt;&gt;Настройки!$B$4,"! другой год",IF(C1715="","! нет категории",IF(K1715="?","! категории нет в списке",IF(D1715="","! нет суммы",IF(NOT(ISNUMBER(D1715)),"! сумма текстом",IF(COUNTIFS($A$6:A1715,A1715,$C$6:C1715,C1715,$D$6:D1715,D1715,$B$6:B1715,B1715)&gt;1,"! возможен дубль","ok")))))))))</f>
        <v/>
      </c>
    </row>
    <row r="1716" spans="1:13" ht="15" customHeight="1">
      <c r="A1716" s="30"/>
      <c r="B1716" s="31"/>
      <c r="C1716" s="32"/>
      <c r="D1716" s="33"/>
      <c r="E1716" s="32"/>
      <c r="F1716" s="32"/>
      <c r="G1716" s="32"/>
      <c r="H1716" s="32"/>
      <c r="I1716" s="31"/>
      <c r="J1716" s="34" t="str">
        <f>IF(ISNUMBER(A1716),INDEX(Настройки!$K$8:$K$19,MONTH(A1716))&amp;" "&amp;YEAR(A1716),"")</f>
        <v/>
      </c>
      <c r="K1716" s="35" t="str">
        <f>IF(C1716="","",IFERROR(INDEX(Категории!$B$5:$B$47,MATCH(C1716,Категории!$A$5:$A$47,0)),"?"))</f>
        <v/>
      </c>
      <c r="L1716" s="34" t="str">
        <f>IF(C1716="","",IFERROR(INDEX(Категории!$C$5:$C$47,MATCH(C1716,Категории!$A$5:$A$47,0)),"?"))</f>
        <v/>
      </c>
      <c r="M1716" s="34" t="str">
        <f>IF(AND(A1716="",B1716="",C1716="",D1716=""),"",IF(A1716="","! нет даты",IF(NOT(ISNUMBER(A1716)),"! дата текстом",IF(YEAR(A1716)&lt;&gt;Настройки!$B$4,"! другой год",IF(C1716="","! нет категории",IF(K1716="?","! категории нет в списке",IF(D1716="","! нет суммы",IF(NOT(ISNUMBER(D1716)),"! сумма текстом",IF(COUNTIFS($A$6:A1716,A1716,$C$6:C1716,C1716,$D$6:D1716,D1716,$B$6:B1716,B1716)&gt;1,"! возможен дубль","ok")))))))))</f>
        <v/>
      </c>
    </row>
    <row r="1717" spans="1:13" ht="15" customHeight="1">
      <c r="A1717" s="30"/>
      <c r="B1717" s="31"/>
      <c r="C1717" s="32"/>
      <c r="D1717" s="33"/>
      <c r="E1717" s="32"/>
      <c r="F1717" s="32"/>
      <c r="G1717" s="32"/>
      <c r="H1717" s="32"/>
      <c r="I1717" s="31"/>
      <c r="J1717" s="34" t="str">
        <f>IF(ISNUMBER(A1717),INDEX(Настройки!$K$8:$K$19,MONTH(A1717))&amp;" "&amp;YEAR(A1717),"")</f>
        <v/>
      </c>
      <c r="K1717" s="35" t="str">
        <f>IF(C1717="","",IFERROR(INDEX(Категории!$B$5:$B$47,MATCH(C1717,Категории!$A$5:$A$47,0)),"?"))</f>
        <v/>
      </c>
      <c r="L1717" s="34" t="str">
        <f>IF(C1717="","",IFERROR(INDEX(Категории!$C$5:$C$47,MATCH(C1717,Категории!$A$5:$A$47,0)),"?"))</f>
        <v/>
      </c>
      <c r="M1717" s="34" t="str">
        <f>IF(AND(A1717="",B1717="",C1717="",D1717=""),"",IF(A1717="","! нет даты",IF(NOT(ISNUMBER(A1717)),"! дата текстом",IF(YEAR(A1717)&lt;&gt;Настройки!$B$4,"! другой год",IF(C1717="","! нет категории",IF(K1717="?","! категории нет в списке",IF(D1717="","! нет суммы",IF(NOT(ISNUMBER(D1717)),"! сумма текстом",IF(COUNTIFS($A$6:A1717,A1717,$C$6:C1717,C1717,$D$6:D1717,D1717,$B$6:B1717,B1717)&gt;1,"! возможен дубль","ok")))))))))</f>
        <v/>
      </c>
    </row>
    <row r="1718" spans="1:13" ht="15" customHeight="1">
      <c r="A1718" s="30"/>
      <c r="B1718" s="31"/>
      <c r="C1718" s="32"/>
      <c r="D1718" s="33"/>
      <c r="E1718" s="32"/>
      <c r="F1718" s="32"/>
      <c r="G1718" s="32"/>
      <c r="H1718" s="32"/>
      <c r="I1718" s="31"/>
      <c r="J1718" s="34" t="str">
        <f>IF(ISNUMBER(A1718),INDEX(Настройки!$K$8:$K$19,MONTH(A1718))&amp;" "&amp;YEAR(A1718),"")</f>
        <v/>
      </c>
      <c r="K1718" s="35" t="str">
        <f>IF(C1718="","",IFERROR(INDEX(Категории!$B$5:$B$47,MATCH(C1718,Категории!$A$5:$A$47,0)),"?"))</f>
        <v/>
      </c>
      <c r="L1718" s="34" t="str">
        <f>IF(C1718="","",IFERROR(INDEX(Категории!$C$5:$C$47,MATCH(C1718,Категории!$A$5:$A$47,0)),"?"))</f>
        <v/>
      </c>
      <c r="M1718" s="34" t="str">
        <f>IF(AND(A1718="",B1718="",C1718="",D1718=""),"",IF(A1718="","! нет даты",IF(NOT(ISNUMBER(A1718)),"! дата текстом",IF(YEAR(A1718)&lt;&gt;Настройки!$B$4,"! другой год",IF(C1718="","! нет категории",IF(K1718="?","! категории нет в списке",IF(D1718="","! нет суммы",IF(NOT(ISNUMBER(D1718)),"! сумма текстом",IF(COUNTIFS($A$6:A1718,A1718,$C$6:C1718,C1718,$D$6:D1718,D1718,$B$6:B1718,B1718)&gt;1,"! возможен дубль","ok")))))))))</f>
        <v/>
      </c>
    </row>
    <row r="1719" spans="1:13" ht="15" customHeight="1">
      <c r="A1719" s="30"/>
      <c r="B1719" s="31"/>
      <c r="C1719" s="32"/>
      <c r="D1719" s="33"/>
      <c r="E1719" s="32"/>
      <c r="F1719" s="32"/>
      <c r="G1719" s="32"/>
      <c r="H1719" s="32"/>
      <c r="I1719" s="31"/>
      <c r="J1719" s="34" t="str">
        <f>IF(ISNUMBER(A1719),INDEX(Настройки!$K$8:$K$19,MONTH(A1719))&amp;" "&amp;YEAR(A1719),"")</f>
        <v/>
      </c>
      <c r="K1719" s="35" t="str">
        <f>IF(C1719="","",IFERROR(INDEX(Категории!$B$5:$B$47,MATCH(C1719,Категории!$A$5:$A$47,0)),"?"))</f>
        <v/>
      </c>
      <c r="L1719" s="34" t="str">
        <f>IF(C1719="","",IFERROR(INDEX(Категории!$C$5:$C$47,MATCH(C1719,Категории!$A$5:$A$47,0)),"?"))</f>
        <v/>
      </c>
      <c r="M1719" s="34" t="str">
        <f>IF(AND(A1719="",B1719="",C1719="",D1719=""),"",IF(A1719="","! нет даты",IF(NOT(ISNUMBER(A1719)),"! дата текстом",IF(YEAR(A1719)&lt;&gt;Настройки!$B$4,"! другой год",IF(C1719="","! нет категории",IF(K1719="?","! категории нет в списке",IF(D1719="","! нет суммы",IF(NOT(ISNUMBER(D1719)),"! сумма текстом",IF(COUNTIFS($A$6:A1719,A1719,$C$6:C1719,C1719,$D$6:D1719,D1719,$B$6:B1719,B1719)&gt;1,"! возможен дубль","ok")))))))))</f>
        <v/>
      </c>
    </row>
    <row r="1720" spans="1:13" ht="15" customHeight="1">
      <c r="A1720" s="30"/>
      <c r="B1720" s="31"/>
      <c r="C1720" s="32"/>
      <c r="D1720" s="33"/>
      <c r="E1720" s="32"/>
      <c r="F1720" s="32"/>
      <c r="G1720" s="32"/>
      <c r="H1720" s="32"/>
      <c r="I1720" s="31"/>
      <c r="J1720" s="34" t="str">
        <f>IF(ISNUMBER(A1720),INDEX(Настройки!$K$8:$K$19,MONTH(A1720))&amp;" "&amp;YEAR(A1720),"")</f>
        <v/>
      </c>
      <c r="K1720" s="35" t="str">
        <f>IF(C1720="","",IFERROR(INDEX(Категории!$B$5:$B$47,MATCH(C1720,Категории!$A$5:$A$47,0)),"?"))</f>
        <v/>
      </c>
      <c r="L1720" s="34" t="str">
        <f>IF(C1720="","",IFERROR(INDEX(Категории!$C$5:$C$47,MATCH(C1720,Категории!$A$5:$A$47,0)),"?"))</f>
        <v/>
      </c>
      <c r="M1720" s="34" t="str">
        <f>IF(AND(A1720="",B1720="",C1720="",D1720=""),"",IF(A1720="","! нет даты",IF(NOT(ISNUMBER(A1720)),"! дата текстом",IF(YEAR(A1720)&lt;&gt;Настройки!$B$4,"! другой год",IF(C1720="","! нет категории",IF(K1720="?","! категории нет в списке",IF(D1720="","! нет суммы",IF(NOT(ISNUMBER(D1720)),"! сумма текстом",IF(COUNTIFS($A$6:A1720,A1720,$C$6:C1720,C1720,$D$6:D1720,D1720,$B$6:B1720,B1720)&gt;1,"! возможен дубль","ok")))))))))</f>
        <v/>
      </c>
    </row>
    <row r="1721" spans="1:13" ht="15" customHeight="1">
      <c r="A1721" s="30"/>
      <c r="B1721" s="31"/>
      <c r="C1721" s="32"/>
      <c r="D1721" s="33"/>
      <c r="E1721" s="32"/>
      <c r="F1721" s="32"/>
      <c r="G1721" s="32"/>
      <c r="H1721" s="32"/>
      <c r="I1721" s="31"/>
      <c r="J1721" s="34" t="str">
        <f>IF(ISNUMBER(A1721),INDEX(Настройки!$K$8:$K$19,MONTH(A1721))&amp;" "&amp;YEAR(A1721),"")</f>
        <v/>
      </c>
      <c r="K1721" s="35" t="str">
        <f>IF(C1721="","",IFERROR(INDEX(Категории!$B$5:$B$47,MATCH(C1721,Категории!$A$5:$A$47,0)),"?"))</f>
        <v/>
      </c>
      <c r="L1721" s="34" t="str">
        <f>IF(C1721="","",IFERROR(INDEX(Категории!$C$5:$C$47,MATCH(C1721,Категории!$A$5:$A$47,0)),"?"))</f>
        <v/>
      </c>
      <c r="M1721" s="34" t="str">
        <f>IF(AND(A1721="",B1721="",C1721="",D1721=""),"",IF(A1721="","! нет даты",IF(NOT(ISNUMBER(A1721)),"! дата текстом",IF(YEAR(A1721)&lt;&gt;Настройки!$B$4,"! другой год",IF(C1721="","! нет категории",IF(K1721="?","! категории нет в списке",IF(D1721="","! нет суммы",IF(NOT(ISNUMBER(D1721)),"! сумма текстом",IF(COUNTIFS($A$6:A1721,A1721,$C$6:C1721,C1721,$D$6:D1721,D1721,$B$6:B1721,B1721)&gt;1,"! возможен дубль","ok")))))))))</f>
        <v/>
      </c>
    </row>
    <row r="1722" spans="1:13" ht="15" customHeight="1">
      <c r="A1722" s="30"/>
      <c r="B1722" s="31"/>
      <c r="C1722" s="32"/>
      <c r="D1722" s="33"/>
      <c r="E1722" s="32"/>
      <c r="F1722" s="32"/>
      <c r="G1722" s="32"/>
      <c r="H1722" s="32"/>
      <c r="I1722" s="31"/>
      <c r="J1722" s="34" t="str">
        <f>IF(ISNUMBER(A1722),INDEX(Настройки!$K$8:$K$19,MONTH(A1722))&amp;" "&amp;YEAR(A1722),"")</f>
        <v/>
      </c>
      <c r="K1722" s="35" t="str">
        <f>IF(C1722="","",IFERROR(INDEX(Категории!$B$5:$B$47,MATCH(C1722,Категории!$A$5:$A$47,0)),"?"))</f>
        <v/>
      </c>
      <c r="L1722" s="34" t="str">
        <f>IF(C1722="","",IFERROR(INDEX(Категории!$C$5:$C$47,MATCH(C1722,Категории!$A$5:$A$47,0)),"?"))</f>
        <v/>
      </c>
      <c r="M1722" s="34" t="str">
        <f>IF(AND(A1722="",B1722="",C1722="",D1722=""),"",IF(A1722="","! нет даты",IF(NOT(ISNUMBER(A1722)),"! дата текстом",IF(YEAR(A1722)&lt;&gt;Настройки!$B$4,"! другой год",IF(C1722="","! нет категории",IF(K1722="?","! категории нет в списке",IF(D1722="","! нет суммы",IF(NOT(ISNUMBER(D1722)),"! сумма текстом",IF(COUNTIFS($A$6:A1722,A1722,$C$6:C1722,C1722,$D$6:D1722,D1722,$B$6:B1722,B1722)&gt;1,"! возможен дубль","ok")))))))))</f>
        <v/>
      </c>
    </row>
    <row r="1723" spans="1:13" ht="15" customHeight="1">
      <c r="A1723" s="30"/>
      <c r="B1723" s="31"/>
      <c r="C1723" s="32"/>
      <c r="D1723" s="33"/>
      <c r="E1723" s="32"/>
      <c r="F1723" s="32"/>
      <c r="G1723" s="32"/>
      <c r="H1723" s="32"/>
      <c r="I1723" s="31"/>
      <c r="J1723" s="34" t="str">
        <f>IF(ISNUMBER(A1723),INDEX(Настройки!$K$8:$K$19,MONTH(A1723))&amp;" "&amp;YEAR(A1723),"")</f>
        <v/>
      </c>
      <c r="K1723" s="35" t="str">
        <f>IF(C1723="","",IFERROR(INDEX(Категории!$B$5:$B$47,MATCH(C1723,Категории!$A$5:$A$47,0)),"?"))</f>
        <v/>
      </c>
      <c r="L1723" s="34" t="str">
        <f>IF(C1723="","",IFERROR(INDEX(Категории!$C$5:$C$47,MATCH(C1723,Категории!$A$5:$A$47,0)),"?"))</f>
        <v/>
      </c>
      <c r="M1723" s="34" t="str">
        <f>IF(AND(A1723="",B1723="",C1723="",D1723=""),"",IF(A1723="","! нет даты",IF(NOT(ISNUMBER(A1723)),"! дата текстом",IF(YEAR(A1723)&lt;&gt;Настройки!$B$4,"! другой год",IF(C1723="","! нет категории",IF(K1723="?","! категории нет в списке",IF(D1723="","! нет суммы",IF(NOT(ISNUMBER(D1723)),"! сумма текстом",IF(COUNTIFS($A$6:A1723,A1723,$C$6:C1723,C1723,$D$6:D1723,D1723,$B$6:B1723,B1723)&gt;1,"! возможен дубль","ok")))))))))</f>
        <v/>
      </c>
    </row>
    <row r="1724" spans="1:13" ht="15" customHeight="1">
      <c r="A1724" s="30"/>
      <c r="B1724" s="31"/>
      <c r="C1724" s="32"/>
      <c r="D1724" s="33"/>
      <c r="E1724" s="32"/>
      <c r="F1724" s="32"/>
      <c r="G1724" s="32"/>
      <c r="H1724" s="32"/>
      <c r="I1724" s="31"/>
      <c r="J1724" s="34" t="str">
        <f>IF(ISNUMBER(A1724),INDEX(Настройки!$K$8:$K$19,MONTH(A1724))&amp;" "&amp;YEAR(A1724),"")</f>
        <v/>
      </c>
      <c r="K1724" s="35" t="str">
        <f>IF(C1724="","",IFERROR(INDEX(Категории!$B$5:$B$47,MATCH(C1724,Категории!$A$5:$A$47,0)),"?"))</f>
        <v/>
      </c>
      <c r="L1724" s="34" t="str">
        <f>IF(C1724="","",IFERROR(INDEX(Категории!$C$5:$C$47,MATCH(C1724,Категории!$A$5:$A$47,0)),"?"))</f>
        <v/>
      </c>
      <c r="M1724" s="34" t="str">
        <f>IF(AND(A1724="",B1724="",C1724="",D1724=""),"",IF(A1724="","! нет даты",IF(NOT(ISNUMBER(A1724)),"! дата текстом",IF(YEAR(A1724)&lt;&gt;Настройки!$B$4,"! другой год",IF(C1724="","! нет категории",IF(K1724="?","! категории нет в списке",IF(D1724="","! нет суммы",IF(NOT(ISNUMBER(D1724)),"! сумма текстом",IF(COUNTIFS($A$6:A1724,A1724,$C$6:C1724,C1724,$D$6:D1724,D1724,$B$6:B1724,B1724)&gt;1,"! возможен дубль","ok")))))))))</f>
        <v/>
      </c>
    </row>
    <row r="1725" spans="1:13" ht="15" customHeight="1">
      <c r="A1725" s="30"/>
      <c r="B1725" s="31"/>
      <c r="C1725" s="32"/>
      <c r="D1725" s="33"/>
      <c r="E1725" s="32"/>
      <c r="F1725" s="32"/>
      <c r="G1725" s="32"/>
      <c r="H1725" s="32"/>
      <c r="I1725" s="31"/>
      <c r="J1725" s="34" t="str">
        <f>IF(ISNUMBER(A1725),INDEX(Настройки!$K$8:$K$19,MONTH(A1725))&amp;" "&amp;YEAR(A1725),"")</f>
        <v/>
      </c>
      <c r="K1725" s="35" t="str">
        <f>IF(C1725="","",IFERROR(INDEX(Категории!$B$5:$B$47,MATCH(C1725,Категории!$A$5:$A$47,0)),"?"))</f>
        <v/>
      </c>
      <c r="L1725" s="34" t="str">
        <f>IF(C1725="","",IFERROR(INDEX(Категории!$C$5:$C$47,MATCH(C1725,Категории!$A$5:$A$47,0)),"?"))</f>
        <v/>
      </c>
      <c r="M1725" s="34" t="str">
        <f>IF(AND(A1725="",B1725="",C1725="",D1725=""),"",IF(A1725="","! нет даты",IF(NOT(ISNUMBER(A1725)),"! дата текстом",IF(YEAR(A1725)&lt;&gt;Настройки!$B$4,"! другой год",IF(C1725="","! нет категории",IF(K1725="?","! категории нет в списке",IF(D1725="","! нет суммы",IF(NOT(ISNUMBER(D1725)),"! сумма текстом",IF(COUNTIFS($A$6:A1725,A1725,$C$6:C1725,C1725,$D$6:D1725,D1725,$B$6:B1725,B1725)&gt;1,"! возможен дубль","ok")))))))))</f>
        <v/>
      </c>
    </row>
    <row r="1726" spans="1:13" ht="15" customHeight="1">
      <c r="A1726" s="30"/>
      <c r="B1726" s="31"/>
      <c r="C1726" s="32"/>
      <c r="D1726" s="33"/>
      <c r="E1726" s="32"/>
      <c r="F1726" s="32"/>
      <c r="G1726" s="32"/>
      <c r="H1726" s="32"/>
      <c r="I1726" s="31"/>
      <c r="J1726" s="34" t="str">
        <f>IF(ISNUMBER(A1726),INDEX(Настройки!$K$8:$K$19,MONTH(A1726))&amp;" "&amp;YEAR(A1726),"")</f>
        <v/>
      </c>
      <c r="K1726" s="35" t="str">
        <f>IF(C1726="","",IFERROR(INDEX(Категории!$B$5:$B$47,MATCH(C1726,Категории!$A$5:$A$47,0)),"?"))</f>
        <v/>
      </c>
      <c r="L1726" s="34" t="str">
        <f>IF(C1726="","",IFERROR(INDEX(Категории!$C$5:$C$47,MATCH(C1726,Категории!$A$5:$A$47,0)),"?"))</f>
        <v/>
      </c>
      <c r="M1726" s="34" t="str">
        <f>IF(AND(A1726="",B1726="",C1726="",D1726=""),"",IF(A1726="","! нет даты",IF(NOT(ISNUMBER(A1726)),"! дата текстом",IF(YEAR(A1726)&lt;&gt;Настройки!$B$4,"! другой год",IF(C1726="","! нет категории",IF(K1726="?","! категории нет в списке",IF(D1726="","! нет суммы",IF(NOT(ISNUMBER(D1726)),"! сумма текстом",IF(COUNTIFS($A$6:A1726,A1726,$C$6:C1726,C1726,$D$6:D1726,D1726,$B$6:B1726,B1726)&gt;1,"! возможен дубль","ok")))))))))</f>
        <v/>
      </c>
    </row>
    <row r="1727" spans="1:13" ht="15" customHeight="1">
      <c r="A1727" s="30"/>
      <c r="B1727" s="31"/>
      <c r="C1727" s="32"/>
      <c r="D1727" s="33"/>
      <c r="E1727" s="32"/>
      <c r="F1727" s="32"/>
      <c r="G1727" s="32"/>
      <c r="H1727" s="32"/>
      <c r="I1727" s="31"/>
      <c r="J1727" s="34" t="str">
        <f>IF(ISNUMBER(A1727),INDEX(Настройки!$K$8:$K$19,MONTH(A1727))&amp;" "&amp;YEAR(A1727),"")</f>
        <v/>
      </c>
      <c r="K1727" s="35" t="str">
        <f>IF(C1727="","",IFERROR(INDEX(Категории!$B$5:$B$47,MATCH(C1727,Категории!$A$5:$A$47,0)),"?"))</f>
        <v/>
      </c>
      <c r="L1727" s="34" t="str">
        <f>IF(C1727="","",IFERROR(INDEX(Категории!$C$5:$C$47,MATCH(C1727,Категории!$A$5:$A$47,0)),"?"))</f>
        <v/>
      </c>
      <c r="M1727" s="34" t="str">
        <f>IF(AND(A1727="",B1727="",C1727="",D1727=""),"",IF(A1727="","! нет даты",IF(NOT(ISNUMBER(A1727)),"! дата текстом",IF(YEAR(A1727)&lt;&gt;Настройки!$B$4,"! другой год",IF(C1727="","! нет категории",IF(K1727="?","! категории нет в списке",IF(D1727="","! нет суммы",IF(NOT(ISNUMBER(D1727)),"! сумма текстом",IF(COUNTIFS($A$6:A1727,A1727,$C$6:C1727,C1727,$D$6:D1727,D1727,$B$6:B1727,B1727)&gt;1,"! возможен дубль","ok")))))))))</f>
        <v/>
      </c>
    </row>
    <row r="1728" spans="1:13" ht="15" customHeight="1">
      <c r="A1728" s="30"/>
      <c r="B1728" s="31"/>
      <c r="C1728" s="32"/>
      <c r="D1728" s="33"/>
      <c r="E1728" s="32"/>
      <c r="F1728" s="32"/>
      <c r="G1728" s="32"/>
      <c r="H1728" s="32"/>
      <c r="I1728" s="31"/>
      <c r="J1728" s="34" t="str">
        <f>IF(ISNUMBER(A1728),INDEX(Настройки!$K$8:$K$19,MONTH(A1728))&amp;" "&amp;YEAR(A1728),"")</f>
        <v/>
      </c>
      <c r="K1728" s="35" t="str">
        <f>IF(C1728="","",IFERROR(INDEX(Категории!$B$5:$B$47,MATCH(C1728,Категории!$A$5:$A$47,0)),"?"))</f>
        <v/>
      </c>
      <c r="L1728" s="34" t="str">
        <f>IF(C1728="","",IFERROR(INDEX(Категории!$C$5:$C$47,MATCH(C1728,Категории!$A$5:$A$47,0)),"?"))</f>
        <v/>
      </c>
      <c r="M1728" s="34" t="str">
        <f>IF(AND(A1728="",B1728="",C1728="",D1728=""),"",IF(A1728="","! нет даты",IF(NOT(ISNUMBER(A1728)),"! дата текстом",IF(YEAR(A1728)&lt;&gt;Настройки!$B$4,"! другой год",IF(C1728="","! нет категории",IF(K1728="?","! категории нет в списке",IF(D1728="","! нет суммы",IF(NOT(ISNUMBER(D1728)),"! сумма текстом",IF(COUNTIFS($A$6:A1728,A1728,$C$6:C1728,C1728,$D$6:D1728,D1728,$B$6:B1728,B1728)&gt;1,"! возможен дубль","ok")))))))))</f>
        <v/>
      </c>
    </row>
    <row r="1729" spans="1:13" ht="15" customHeight="1">
      <c r="A1729" s="30"/>
      <c r="B1729" s="31"/>
      <c r="C1729" s="32"/>
      <c r="D1729" s="33"/>
      <c r="E1729" s="32"/>
      <c r="F1729" s="32"/>
      <c r="G1729" s="32"/>
      <c r="H1729" s="32"/>
      <c r="I1729" s="31"/>
      <c r="J1729" s="34" t="str">
        <f>IF(ISNUMBER(A1729),INDEX(Настройки!$K$8:$K$19,MONTH(A1729))&amp;" "&amp;YEAR(A1729),"")</f>
        <v/>
      </c>
      <c r="K1729" s="35" t="str">
        <f>IF(C1729="","",IFERROR(INDEX(Категории!$B$5:$B$47,MATCH(C1729,Категории!$A$5:$A$47,0)),"?"))</f>
        <v/>
      </c>
      <c r="L1729" s="34" t="str">
        <f>IF(C1729="","",IFERROR(INDEX(Категории!$C$5:$C$47,MATCH(C1729,Категории!$A$5:$A$47,0)),"?"))</f>
        <v/>
      </c>
      <c r="M1729" s="34" t="str">
        <f>IF(AND(A1729="",B1729="",C1729="",D1729=""),"",IF(A1729="","! нет даты",IF(NOT(ISNUMBER(A1729)),"! дата текстом",IF(YEAR(A1729)&lt;&gt;Настройки!$B$4,"! другой год",IF(C1729="","! нет категории",IF(K1729="?","! категории нет в списке",IF(D1729="","! нет суммы",IF(NOT(ISNUMBER(D1729)),"! сумма текстом",IF(COUNTIFS($A$6:A1729,A1729,$C$6:C1729,C1729,$D$6:D1729,D1729,$B$6:B1729,B1729)&gt;1,"! возможен дубль","ok")))))))))</f>
        <v/>
      </c>
    </row>
    <row r="1730" spans="1:13" ht="15" customHeight="1">
      <c r="A1730" s="30"/>
      <c r="B1730" s="31"/>
      <c r="C1730" s="32"/>
      <c r="D1730" s="33"/>
      <c r="E1730" s="32"/>
      <c r="F1730" s="32"/>
      <c r="G1730" s="32"/>
      <c r="H1730" s="32"/>
      <c r="I1730" s="31"/>
      <c r="J1730" s="34" t="str">
        <f>IF(ISNUMBER(A1730),INDEX(Настройки!$K$8:$K$19,MONTH(A1730))&amp;" "&amp;YEAR(A1730),"")</f>
        <v/>
      </c>
      <c r="K1730" s="35" t="str">
        <f>IF(C1730="","",IFERROR(INDEX(Категории!$B$5:$B$47,MATCH(C1730,Категории!$A$5:$A$47,0)),"?"))</f>
        <v/>
      </c>
      <c r="L1730" s="34" t="str">
        <f>IF(C1730="","",IFERROR(INDEX(Категории!$C$5:$C$47,MATCH(C1730,Категории!$A$5:$A$47,0)),"?"))</f>
        <v/>
      </c>
      <c r="M1730" s="34" t="str">
        <f>IF(AND(A1730="",B1730="",C1730="",D1730=""),"",IF(A1730="","! нет даты",IF(NOT(ISNUMBER(A1730)),"! дата текстом",IF(YEAR(A1730)&lt;&gt;Настройки!$B$4,"! другой год",IF(C1730="","! нет категории",IF(K1730="?","! категории нет в списке",IF(D1730="","! нет суммы",IF(NOT(ISNUMBER(D1730)),"! сумма текстом",IF(COUNTIFS($A$6:A1730,A1730,$C$6:C1730,C1730,$D$6:D1730,D1730,$B$6:B1730,B1730)&gt;1,"! возможен дубль","ok")))))))))</f>
        <v/>
      </c>
    </row>
    <row r="1731" spans="1:13" ht="15" customHeight="1">
      <c r="A1731" s="30"/>
      <c r="B1731" s="31"/>
      <c r="C1731" s="32"/>
      <c r="D1731" s="33"/>
      <c r="E1731" s="32"/>
      <c r="F1731" s="32"/>
      <c r="G1731" s="32"/>
      <c r="H1731" s="32"/>
      <c r="I1731" s="31"/>
      <c r="J1731" s="34" t="str">
        <f>IF(ISNUMBER(A1731),INDEX(Настройки!$K$8:$K$19,MONTH(A1731))&amp;" "&amp;YEAR(A1731),"")</f>
        <v/>
      </c>
      <c r="K1731" s="35" t="str">
        <f>IF(C1731="","",IFERROR(INDEX(Категории!$B$5:$B$47,MATCH(C1731,Категории!$A$5:$A$47,0)),"?"))</f>
        <v/>
      </c>
      <c r="L1731" s="34" t="str">
        <f>IF(C1731="","",IFERROR(INDEX(Категории!$C$5:$C$47,MATCH(C1731,Категории!$A$5:$A$47,0)),"?"))</f>
        <v/>
      </c>
      <c r="M1731" s="34" t="str">
        <f>IF(AND(A1731="",B1731="",C1731="",D1731=""),"",IF(A1731="","! нет даты",IF(NOT(ISNUMBER(A1731)),"! дата текстом",IF(YEAR(A1731)&lt;&gt;Настройки!$B$4,"! другой год",IF(C1731="","! нет категории",IF(K1731="?","! категории нет в списке",IF(D1731="","! нет суммы",IF(NOT(ISNUMBER(D1731)),"! сумма текстом",IF(COUNTIFS($A$6:A1731,A1731,$C$6:C1731,C1731,$D$6:D1731,D1731,$B$6:B1731,B1731)&gt;1,"! возможен дубль","ok")))))))))</f>
        <v/>
      </c>
    </row>
    <row r="1732" spans="1:13" ht="15" customHeight="1">
      <c r="A1732" s="30"/>
      <c r="B1732" s="31"/>
      <c r="C1732" s="32"/>
      <c r="D1732" s="33"/>
      <c r="E1732" s="32"/>
      <c r="F1732" s="32"/>
      <c r="G1732" s="32"/>
      <c r="H1732" s="32"/>
      <c r="I1732" s="31"/>
      <c r="J1732" s="34" t="str">
        <f>IF(ISNUMBER(A1732),INDEX(Настройки!$K$8:$K$19,MONTH(A1732))&amp;" "&amp;YEAR(A1732),"")</f>
        <v/>
      </c>
      <c r="K1732" s="35" t="str">
        <f>IF(C1732="","",IFERROR(INDEX(Категории!$B$5:$B$47,MATCH(C1732,Категории!$A$5:$A$47,0)),"?"))</f>
        <v/>
      </c>
      <c r="L1732" s="34" t="str">
        <f>IF(C1732="","",IFERROR(INDEX(Категории!$C$5:$C$47,MATCH(C1732,Категории!$A$5:$A$47,0)),"?"))</f>
        <v/>
      </c>
      <c r="M1732" s="34" t="str">
        <f>IF(AND(A1732="",B1732="",C1732="",D1732=""),"",IF(A1732="","! нет даты",IF(NOT(ISNUMBER(A1732)),"! дата текстом",IF(YEAR(A1732)&lt;&gt;Настройки!$B$4,"! другой год",IF(C1732="","! нет категории",IF(K1732="?","! категории нет в списке",IF(D1732="","! нет суммы",IF(NOT(ISNUMBER(D1732)),"! сумма текстом",IF(COUNTIFS($A$6:A1732,A1732,$C$6:C1732,C1732,$D$6:D1732,D1732,$B$6:B1732,B1732)&gt;1,"! возможен дубль","ok")))))))))</f>
        <v/>
      </c>
    </row>
    <row r="1733" spans="1:13" ht="15" customHeight="1">
      <c r="A1733" s="30"/>
      <c r="B1733" s="31"/>
      <c r="C1733" s="32"/>
      <c r="D1733" s="33"/>
      <c r="E1733" s="32"/>
      <c r="F1733" s="32"/>
      <c r="G1733" s="32"/>
      <c r="H1733" s="32"/>
      <c r="I1733" s="31"/>
      <c r="J1733" s="34" t="str">
        <f>IF(ISNUMBER(A1733),INDEX(Настройки!$K$8:$K$19,MONTH(A1733))&amp;" "&amp;YEAR(A1733),"")</f>
        <v/>
      </c>
      <c r="K1733" s="35" t="str">
        <f>IF(C1733="","",IFERROR(INDEX(Категории!$B$5:$B$47,MATCH(C1733,Категории!$A$5:$A$47,0)),"?"))</f>
        <v/>
      </c>
      <c r="L1733" s="34" t="str">
        <f>IF(C1733="","",IFERROR(INDEX(Категории!$C$5:$C$47,MATCH(C1733,Категории!$A$5:$A$47,0)),"?"))</f>
        <v/>
      </c>
      <c r="M1733" s="34" t="str">
        <f>IF(AND(A1733="",B1733="",C1733="",D1733=""),"",IF(A1733="","! нет даты",IF(NOT(ISNUMBER(A1733)),"! дата текстом",IF(YEAR(A1733)&lt;&gt;Настройки!$B$4,"! другой год",IF(C1733="","! нет категории",IF(K1733="?","! категории нет в списке",IF(D1733="","! нет суммы",IF(NOT(ISNUMBER(D1733)),"! сумма текстом",IF(COUNTIFS($A$6:A1733,A1733,$C$6:C1733,C1733,$D$6:D1733,D1733,$B$6:B1733,B1733)&gt;1,"! возможен дубль","ok")))))))))</f>
        <v/>
      </c>
    </row>
    <row r="1734" spans="1:13" ht="15" customHeight="1">
      <c r="A1734" s="30"/>
      <c r="B1734" s="31"/>
      <c r="C1734" s="32"/>
      <c r="D1734" s="33"/>
      <c r="E1734" s="32"/>
      <c r="F1734" s="32"/>
      <c r="G1734" s="32"/>
      <c r="H1734" s="32"/>
      <c r="I1734" s="31"/>
      <c r="J1734" s="34" t="str">
        <f>IF(ISNUMBER(A1734),INDEX(Настройки!$K$8:$K$19,MONTH(A1734))&amp;" "&amp;YEAR(A1734),"")</f>
        <v/>
      </c>
      <c r="K1734" s="35" t="str">
        <f>IF(C1734="","",IFERROR(INDEX(Категории!$B$5:$B$47,MATCH(C1734,Категории!$A$5:$A$47,0)),"?"))</f>
        <v/>
      </c>
      <c r="L1734" s="34" t="str">
        <f>IF(C1734="","",IFERROR(INDEX(Категории!$C$5:$C$47,MATCH(C1734,Категории!$A$5:$A$47,0)),"?"))</f>
        <v/>
      </c>
      <c r="M1734" s="34" t="str">
        <f>IF(AND(A1734="",B1734="",C1734="",D1734=""),"",IF(A1734="","! нет даты",IF(NOT(ISNUMBER(A1734)),"! дата текстом",IF(YEAR(A1734)&lt;&gt;Настройки!$B$4,"! другой год",IF(C1734="","! нет категории",IF(K1734="?","! категории нет в списке",IF(D1734="","! нет суммы",IF(NOT(ISNUMBER(D1734)),"! сумма текстом",IF(COUNTIFS($A$6:A1734,A1734,$C$6:C1734,C1734,$D$6:D1734,D1734,$B$6:B1734,B1734)&gt;1,"! возможен дубль","ok")))))))))</f>
        <v/>
      </c>
    </row>
    <row r="1735" spans="1:13" ht="15" customHeight="1">
      <c r="A1735" s="30"/>
      <c r="B1735" s="31"/>
      <c r="C1735" s="32"/>
      <c r="D1735" s="33"/>
      <c r="E1735" s="32"/>
      <c r="F1735" s="32"/>
      <c r="G1735" s="32"/>
      <c r="H1735" s="32"/>
      <c r="I1735" s="31"/>
      <c r="J1735" s="34" t="str">
        <f>IF(ISNUMBER(A1735),INDEX(Настройки!$K$8:$K$19,MONTH(A1735))&amp;" "&amp;YEAR(A1735),"")</f>
        <v/>
      </c>
      <c r="K1735" s="35" t="str">
        <f>IF(C1735="","",IFERROR(INDEX(Категории!$B$5:$B$47,MATCH(C1735,Категории!$A$5:$A$47,0)),"?"))</f>
        <v/>
      </c>
      <c r="L1735" s="34" t="str">
        <f>IF(C1735="","",IFERROR(INDEX(Категории!$C$5:$C$47,MATCH(C1735,Категории!$A$5:$A$47,0)),"?"))</f>
        <v/>
      </c>
      <c r="M1735" s="34" t="str">
        <f>IF(AND(A1735="",B1735="",C1735="",D1735=""),"",IF(A1735="","! нет даты",IF(NOT(ISNUMBER(A1735)),"! дата текстом",IF(YEAR(A1735)&lt;&gt;Настройки!$B$4,"! другой год",IF(C1735="","! нет категории",IF(K1735="?","! категории нет в списке",IF(D1735="","! нет суммы",IF(NOT(ISNUMBER(D1735)),"! сумма текстом",IF(COUNTIFS($A$6:A1735,A1735,$C$6:C1735,C1735,$D$6:D1735,D1735,$B$6:B1735,B1735)&gt;1,"! возможен дубль","ok")))))))))</f>
        <v/>
      </c>
    </row>
    <row r="1736" spans="1:13" ht="15" customHeight="1">
      <c r="A1736" s="30"/>
      <c r="B1736" s="31"/>
      <c r="C1736" s="32"/>
      <c r="D1736" s="33"/>
      <c r="E1736" s="32"/>
      <c r="F1736" s="32"/>
      <c r="G1736" s="32"/>
      <c r="H1736" s="32"/>
      <c r="I1736" s="31"/>
      <c r="J1736" s="34" t="str">
        <f>IF(ISNUMBER(A1736),INDEX(Настройки!$K$8:$K$19,MONTH(A1736))&amp;" "&amp;YEAR(A1736),"")</f>
        <v/>
      </c>
      <c r="K1736" s="35" t="str">
        <f>IF(C1736="","",IFERROR(INDEX(Категории!$B$5:$B$47,MATCH(C1736,Категории!$A$5:$A$47,0)),"?"))</f>
        <v/>
      </c>
      <c r="L1736" s="34" t="str">
        <f>IF(C1736="","",IFERROR(INDEX(Категории!$C$5:$C$47,MATCH(C1736,Категории!$A$5:$A$47,0)),"?"))</f>
        <v/>
      </c>
      <c r="M1736" s="34" t="str">
        <f>IF(AND(A1736="",B1736="",C1736="",D1736=""),"",IF(A1736="","! нет даты",IF(NOT(ISNUMBER(A1736)),"! дата текстом",IF(YEAR(A1736)&lt;&gt;Настройки!$B$4,"! другой год",IF(C1736="","! нет категории",IF(K1736="?","! категории нет в списке",IF(D1736="","! нет суммы",IF(NOT(ISNUMBER(D1736)),"! сумма текстом",IF(COUNTIFS($A$6:A1736,A1736,$C$6:C1736,C1736,$D$6:D1736,D1736,$B$6:B1736,B1736)&gt;1,"! возможен дубль","ok")))))))))</f>
        <v/>
      </c>
    </row>
    <row r="1737" spans="1:13" ht="15" customHeight="1">
      <c r="A1737" s="30"/>
      <c r="B1737" s="31"/>
      <c r="C1737" s="32"/>
      <c r="D1737" s="33"/>
      <c r="E1737" s="32"/>
      <c r="F1737" s="32"/>
      <c r="G1737" s="32"/>
      <c r="H1737" s="32"/>
      <c r="I1737" s="31"/>
      <c r="J1737" s="34" t="str">
        <f>IF(ISNUMBER(A1737),INDEX(Настройки!$K$8:$K$19,MONTH(A1737))&amp;" "&amp;YEAR(A1737),"")</f>
        <v/>
      </c>
      <c r="K1737" s="35" t="str">
        <f>IF(C1737="","",IFERROR(INDEX(Категории!$B$5:$B$47,MATCH(C1737,Категории!$A$5:$A$47,0)),"?"))</f>
        <v/>
      </c>
      <c r="L1737" s="34" t="str">
        <f>IF(C1737="","",IFERROR(INDEX(Категории!$C$5:$C$47,MATCH(C1737,Категории!$A$5:$A$47,0)),"?"))</f>
        <v/>
      </c>
      <c r="M1737" s="34" t="str">
        <f>IF(AND(A1737="",B1737="",C1737="",D1737=""),"",IF(A1737="","! нет даты",IF(NOT(ISNUMBER(A1737)),"! дата текстом",IF(YEAR(A1737)&lt;&gt;Настройки!$B$4,"! другой год",IF(C1737="","! нет категории",IF(K1737="?","! категории нет в списке",IF(D1737="","! нет суммы",IF(NOT(ISNUMBER(D1737)),"! сумма текстом",IF(COUNTIFS($A$6:A1737,A1737,$C$6:C1737,C1737,$D$6:D1737,D1737,$B$6:B1737,B1737)&gt;1,"! возможен дубль","ok")))))))))</f>
        <v/>
      </c>
    </row>
    <row r="1738" spans="1:13" ht="15" customHeight="1">
      <c r="A1738" s="30"/>
      <c r="B1738" s="31"/>
      <c r="C1738" s="32"/>
      <c r="D1738" s="33"/>
      <c r="E1738" s="32"/>
      <c r="F1738" s="32"/>
      <c r="G1738" s="32"/>
      <c r="H1738" s="32"/>
      <c r="I1738" s="31"/>
      <c r="J1738" s="34" t="str">
        <f>IF(ISNUMBER(A1738),INDEX(Настройки!$K$8:$K$19,MONTH(A1738))&amp;" "&amp;YEAR(A1738),"")</f>
        <v/>
      </c>
      <c r="K1738" s="35" t="str">
        <f>IF(C1738="","",IFERROR(INDEX(Категории!$B$5:$B$47,MATCH(C1738,Категории!$A$5:$A$47,0)),"?"))</f>
        <v/>
      </c>
      <c r="L1738" s="34" t="str">
        <f>IF(C1738="","",IFERROR(INDEX(Категории!$C$5:$C$47,MATCH(C1738,Категории!$A$5:$A$47,0)),"?"))</f>
        <v/>
      </c>
      <c r="M1738" s="34" t="str">
        <f>IF(AND(A1738="",B1738="",C1738="",D1738=""),"",IF(A1738="","! нет даты",IF(NOT(ISNUMBER(A1738)),"! дата текстом",IF(YEAR(A1738)&lt;&gt;Настройки!$B$4,"! другой год",IF(C1738="","! нет категории",IF(K1738="?","! категории нет в списке",IF(D1738="","! нет суммы",IF(NOT(ISNUMBER(D1738)),"! сумма текстом",IF(COUNTIFS($A$6:A1738,A1738,$C$6:C1738,C1738,$D$6:D1738,D1738,$B$6:B1738,B1738)&gt;1,"! возможен дубль","ok")))))))))</f>
        <v/>
      </c>
    </row>
    <row r="1739" spans="1:13" ht="15" customHeight="1">
      <c r="A1739" s="30"/>
      <c r="B1739" s="31"/>
      <c r="C1739" s="32"/>
      <c r="D1739" s="33"/>
      <c r="E1739" s="32"/>
      <c r="F1739" s="32"/>
      <c r="G1739" s="32"/>
      <c r="H1739" s="32"/>
      <c r="I1739" s="31"/>
      <c r="J1739" s="34" t="str">
        <f>IF(ISNUMBER(A1739),INDEX(Настройки!$K$8:$K$19,MONTH(A1739))&amp;" "&amp;YEAR(A1739),"")</f>
        <v/>
      </c>
      <c r="K1739" s="35" t="str">
        <f>IF(C1739="","",IFERROR(INDEX(Категории!$B$5:$B$47,MATCH(C1739,Категории!$A$5:$A$47,0)),"?"))</f>
        <v/>
      </c>
      <c r="L1739" s="34" t="str">
        <f>IF(C1739="","",IFERROR(INDEX(Категории!$C$5:$C$47,MATCH(C1739,Категории!$A$5:$A$47,0)),"?"))</f>
        <v/>
      </c>
      <c r="M1739" s="34" t="str">
        <f>IF(AND(A1739="",B1739="",C1739="",D1739=""),"",IF(A1739="","! нет даты",IF(NOT(ISNUMBER(A1739)),"! дата текстом",IF(YEAR(A1739)&lt;&gt;Настройки!$B$4,"! другой год",IF(C1739="","! нет категории",IF(K1739="?","! категории нет в списке",IF(D1739="","! нет суммы",IF(NOT(ISNUMBER(D1739)),"! сумма текстом",IF(COUNTIFS($A$6:A1739,A1739,$C$6:C1739,C1739,$D$6:D1739,D1739,$B$6:B1739,B1739)&gt;1,"! возможен дубль","ok")))))))))</f>
        <v/>
      </c>
    </row>
    <row r="1740" spans="1:13" ht="15" customHeight="1">
      <c r="A1740" s="30"/>
      <c r="B1740" s="31"/>
      <c r="C1740" s="32"/>
      <c r="D1740" s="33"/>
      <c r="E1740" s="32"/>
      <c r="F1740" s="32"/>
      <c r="G1740" s="32"/>
      <c r="H1740" s="32"/>
      <c r="I1740" s="31"/>
      <c r="J1740" s="34" t="str">
        <f>IF(ISNUMBER(A1740),INDEX(Настройки!$K$8:$K$19,MONTH(A1740))&amp;" "&amp;YEAR(A1740),"")</f>
        <v/>
      </c>
      <c r="K1740" s="35" t="str">
        <f>IF(C1740="","",IFERROR(INDEX(Категории!$B$5:$B$47,MATCH(C1740,Категории!$A$5:$A$47,0)),"?"))</f>
        <v/>
      </c>
      <c r="L1740" s="34" t="str">
        <f>IF(C1740="","",IFERROR(INDEX(Категории!$C$5:$C$47,MATCH(C1740,Категории!$A$5:$A$47,0)),"?"))</f>
        <v/>
      </c>
      <c r="M1740" s="34" t="str">
        <f>IF(AND(A1740="",B1740="",C1740="",D1740=""),"",IF(A1740="","! нет даты",IF(NOT(ISNUMBER(A1740)),"! дата текстом",IF(YEAR(A1740)&lt;&gt;Настройки!$B$4,"! другой год",IF(C1740="","! нет категории",IF(K1740="?","! категории нет в списке",IF(D1740="","! нет суммы",IF(NOT(ISNUMBER(D1740)),"! сумма текстом",IF(COUNTIFS($A$6:A1740,A1740,$C$6:C1740,C1740,$D$6:D1740,D1740,$B$6:B1740,B1740)&gt;1,"! возможен дубль","ok")))))))))</f>
        <v/>
      </c>
    </row>
    <row r="1741" spans="1:13" ht="15" customHeight="1">
      <c r="A1741" s="30"/>
      <c r="B1741" s="31"/>
      <c r="C1741" s="32"/>
      <c r="D1741" s="33"/>
      <c r="E1741" s="32"/>
      <c r="F1741" s="32"/>
      <c r="G1741" s="32"/>
      <c r="H1741" s="32"/>
      <c r="I1741" s="31"/>
      <c r="J1741" s="34" t="str">
        <f>IF(ISNUMBER(A1741),INDEX(Настройки!$K$8:$K$19,MONTH(A1741))&amp;" "&amp;YEAR(A1741),"")</f>
        <v/>
      </c>
      <c r="K1741" s="35" t="str">
        <f>IF(C1741="","",IFERROR(INDEX(Категории!$B$5:$B$47,MATCH(C1741,Категории!$A$5:$A$47,0)),"?"))</f>
        <v/>
      </c>
      <c r="L1741" s="34" t="str">
        <f>IF(C1741="","",IFERROR(INDEX(Категории!$C$5:$C$47,MATCH(C1741,Категории!$A$5:$A$47,0)),"?"))</f>
        <v/>
      </c>
      <c r="M1741" s="34" t="str">
        <f>IF(AND(A1741="",B1741="",C1741="",D1741=""),"",IF(A1741="","! нет даты",IF(NOT(ISNUMBER(A1741)),"! дата текстом",IF(YEAR(A1741)&lt;&gt;Настройки!$B$4,"! другой год",IF(C1741="","! нет категории",IF(K1741="?","! категории нет в списке",IF(D1741="","! нет суммы",IF(NOT(ISNUMBER(D1741)),"! сумма текстом",IF(COUNTIFS($A$6:A1741,A1741,$C$6:C1741,C1741,$D$6:D1741,D1741,$B$6:B1741,B1741)&gt;1,"! возможен дубль","ok")))))))))</f>
        <v/>
      </c>
    </row>
    <row r="1742" spans="1:13" ht="15" customHeight="1">
      <c r="A1742" s="30"/>
      <c r="B1742" s="31"/>
      <c r="C1742" s="32"/>
      <c r="D1742" s="33"/>
      <c r="E1742" s="32"/>
      <c r="F1742" s="32"/>
      <c r="G1742" s="32"/>
      <c r="H1742" s="32"/>
      <c r="I1742" s="31"/>
      <c r="J1742" s="34" t="str">
        <f>IF(ISNUMBER(A1742),INDEX(Настройки!$K$8:$K$19,MONTH(A1742))&amp;" "&amp;YEAR(A1742),"")</f>
        <v/>
      </c>
      <c r="K1742" s="35" t="str">
        <f>IF(C1742="","",IFERROR(INDEX(Категории!$B$5:$B$47,MATCH(C1742,Категории!$A$5:$A$47,0)),"?"))</f>
        <v/>
      </c>
      <c r="L1742" s="34" t="str">
        <f>IF(C1742="","",IFERROR(INDEX(Категории!$C$5:$C$47,MATCH(C1742,Категории!$A$5:$A$47,0)),"?"))</f>
        <v/>
      </c>
      <c r="M1742" s="34" t="str">
        <f>IF(AND(A1742="",B1742="",C1742="",D1742=""),"",IF(A1742="","! нет даты",IF(NOT(ISNUMBER(A1742)),"! дата текстом",IF(YEAR(A1742)&lt;&gt;Настройки!$B$4,"! другой год",IF(C1742="","! нет категории",IF(K1742="?","! категории нет в списке",IF(D1742="","! нет суммы",IF(NOT(ISNUMBER(D1742)),"! сумма текстом",IF(COUNTIFS($A$6:A1742,A1742,$C$6:C1742,C1742,$D$6:D1742,D1742,$B$6:B1742,B1742)&gt;1,"! возможен дубль","ok")))))))))</f>
        <v/>
      </c>
    </row>
    <row r="1743" spans="1:13" ht="15" customHeight="1">
      <c r="A1743" s="30"/>
      <c r="B1743" s="31"/>
      <c r="C1743" s="32"/>
      <c r="D1743" s="33"/>
      <c r="E1743" s="32"/>
      <c r="F1743" s="32"/>
      <c r="G1743" s="32"/>
      <c r="H1743" s="32"/>
      <c r="I1743" s="31"/>
      <c r="J1743" s="34" t="str">
        <f>IF(ISNUMBER(A1743),INDEX(Настройки!$K$8:$K$19,MONTH(A1743))&amp;" "&amp;YEAR(A1743),"")</f>
        <v/>
      </c>
      <c r="K1743" s="35" t="str">
        <f>IF(C1743="","",IFERROR(INDEX(Категории!$B$5:$B$47,MATCH(C1743,Категории!$A$5:$A$47,0)),"?"))</f>
        <v/>
      </c>
      <c r="L1743" s="34" t="str">
        <f>IF(C1743="","",IFERROR(INDEX(Категории!$C$5:$C$47,MATCH(C1743,Категории!$A$5:$A$47,0)),"?"))</f>
        <v/>
      </c>
      <c r="M1743" s="34" t="str">
        <f>IF(AND(A1743="",B1743="",C1743="",D1743=""),"",IF(A1743="","! нет даты",IF(NOT(ISNUMBER(A1743)),"! дата текстом",IF(YEAR(A1743)&lt;&gt;Настройки!$B$4,"! другой год",IF(C1743="","! нет категории",IF(K1743="?","! категории нет в списке",IF(D1743="","! нет суммы",IF(NOT(ISNUMBER(D1743)),"! сумма текстом",IF(COUNTIFS($A$6:A1743,A1743,$C$6:C1743,C1743,$D$6:D1743,D1743,$B$6:B1743,B1743)&gt;1,"! возможен дубль","ok")))))))))</f>
        <v/>
      </c>
    </row>
    <row r="1744" spans="1:13" ht="15" customHeight="1">
      <c r="A1744" s="30"/>
      <c r="B1744" s="31"/>
      <c r="C1744" s="32"/>
      <c r="D1744" s="33"/>
      <c r="E1744" s="32"/>
      <c r="F1744" s="32"/>
      <c r="G1744" s="32"/>
      <c r="H1744" s="32"/>
      <c r="I1744" s="31"/>
      <c r="J1744" s="34" t="str">
        <f>IF(ISNUMBER(A1744),INDEX(Настройки!$K$8:$K$19,MONTH(A1744))&amp;" "&amp;YEAR(A1744),"")</f>
        <v/>
      </c>
      <c r="K1744" s="35" t="str">
        <f>IF(C1744="","",IFERROR(INDEX(Категории!$B$5:$B$47,MATCH(C1744,Категории!$A$5:$A$47,0)),"?"))</f>
        <v/>
      </c>
      <c r="L1744" s="34" t="str">
        <f>IF(C1744="","",IFERROR(INDEX(Категории!$C$5:$C$47,MATCH(C1744,Категории!$A$5:$A$47,0)),"?"))</f>
        <v/>
      </c>
      <c r="M1744" s="34" t="str">
        <f>IF(AND(A1744="",B1744="",C1744="",D1744=""),"",IF(A1744="","! нет даты",IF(NOT(ISNUMBER(A1744)),"! дата текстом",IF(YEAR(A1744)&lt;&gt;Настройки!$B$4,"! другой год",IF(C1744="","! нет категории",IF(K1744="?","! категории нет в списке",IF(D1744="","! нет суммы",IF(NOT(ISNUMBER(D1744)),"! сумма текстом",IF(COUNTIFS($A$6:A1744,A1744,$C$6:C1744,C1744,$D$6:D1744,D1744,$B$6:B1744,B1744)&gt;1,"! возможен дубль","ok")))))))))</f>
        <v/>
      </c>
    </row>
    <row r="1745" spans="1:13" ht="15" customHeight="1">
      <c r="A1745" s="30"/>
      <c r="B1745" s="31"/>
      <c r="C1745" s="32"/>
      <c r="D1745" s="33"/>
      <c r="E1745" s="32"/>
      <c r="F1745" s="32"/>
      <c r="G1745" s="32"/>
      <c r="H1745" s="32"/>
      <c r="I1745" s="31"/>
      <c r="J1745" s="34" t="str">
        <f>IF(ISNUMBER(A1745),INDEX(Настройки!$K$8:$K$19,MONTH(A1745))&amp;" "&amp;YEAR(A1745),"")</f>
        <v/>
      </c>
      <c r="K1745" s="35" t="str">
        <f>IF(C1745="","",IFERROR(INDEX(Категории!$B$5:$B$47,MATCH(C1745,Категории!$A$5:$A$47,0)),"?"))</f>
        <v/>
      </c>
      <c r="L1745" s="34" t="str">
        <f>IF(C1745="","",IFERROR(INDEX(Категории!$C$5:$C$47,MATCH(C1745,Категории!$A$5:$A$47,0)),"?"))</f>
        <v/>
      </c>
      <c r="M1745" s="34" t="str">
        <f>IF(AND(A1745="",B1745="",C1745="",D1745=""),"",IF(A1745="","! нет даты",IF(NOT(ISNUMBER(A1745)),"! дата текстом",IF(YEAR(A1745)&lt;&gt;Настройки!$B$4,"! другой год",IF(C1745="","! нет категории",IF(K1745="?","! категории нет в списке",IF(D1745="","! нет суммы",IF(NOT(ISNUMBER(D1745)),"! сумма текстом",IF(COUNTIFS($A$6:A1745,A1745,$C$6:C1745,C1745,$D$6:D1745,D1745,$B$6:B1745,B1745)&gt;1,"! возможен дубль","ok")))))))))</f>
        <v/>
      </c>
    </row>
    <row r="1746" spans="1:13" ht="15" customHeight="1">
      <c r="A1746" s="30"/>
      <c r="B1746" s="31"/>
      <c r="C1746" s="32"/>
      <c r="D1746" s="33"/>
      <c r="E1746" s="32"/>
      <c r="F1746" s="32"/>
      <c r="G1746" s="32"/>
      <c r="H1746" s="32"/>
      <c r="I1746" s="31"/>
      <c r="J1746" s="34" t="str">
        <f>IF(ISNUMBER(A1746),INDEX(Настройки!$K$8:$K$19,MONTH(A1746))&amp;" "&amp;YEAR(A1746),"")</f>
        <v/>
      </c>
      <c r="K1746" s="35" t="str">
        <f>IF(C1746="","",IFERROR(INDEX(Категории!$B$5:$B$47,MATCH(C1746,Категории!$A$5:$A$47,0)),"?"))</f>
        <v/>
      </c>
      <c r="L1746" s="34" t="str">
        <f>IF(C1746="","",IFERROR(INDEX(Категории!$C$5:$C$47,MATCH(C1746,Категории!$A$5:$A$47,0)),"?"))</f>
        <v/>
      </c>
      <c r="M1746" s="34" t="str">
        <f>IF(AND(A1746="",B1746="",C1746="",D1746=""),"",IF(A1746="","! нет даты",IF(NOT(ISNUMBER(A1746)),"! дата текстом",IF(YEAR(A1746)&lt;&gt;Настройки!$B$4,"! другой год",IF(C1746="","! нет категории",IF(K1746="?","! категории нет в списке",IF(D1746="","! нет суммы",IF(NOT(ISNUMBER(D1746)),"! сумма текстом",IF(COUNTIFS($A$6:A1746,A1746,$C$6:C1746,C1746,$D$6:D1746,D1746,$B$6:B1746,B1746)&gt;1,"! возможен дубль","ok")))))))))</f>
        <v/>
      </c>
    </row>
    <row r="1747" spans="1:13" ht="15" customHeight="1">
      <c r="A1747" s="30"/>
      <c r="B1747" s="31"/>
      <c r="C1747" s="32"/>
      <c r="D1747" s="33"/>
      <c r="E1747" s="32"/>
      <c r="F1747" s="32"/>
      <c r="G1747" s="32"/>
      <c r="H1747" s="32"/>
      <c r="I1747" s="31"/>
      <c r="J1747" s="34" t="str">
        <f>IF(ISNUMBER(A1747),INDEX(Настройки!$K$8:$K$19,MONTH(A1747))&amp;" "&amp;YEAR(A1747),"")</f>
        <v/>
      </c>
      <c r="K1747" s="35" t="str">
        <f>IF(C1747="","",IFERROR(INDEX(Категории!$B$5:$B$47,MATCH(C1747,Категории!$A$5:$A$47,0)),"?"))</f>
        <v/>
      </c>
      <c r="L1747" s="34" t="str">
        <f>IF(C1747="","",IFERROR(INDEX(Категории!$C$5:$C$47,MATCH(C1747,Категории!$A$5:$A$47,0)),"?"))</f>
        <v/>
      </c>
      <c r="M1747" s="34" t="str">
        <f>IF(AND(A1747="",B1747="",C1747="",D1747=""),"",IF(A1747="","! нет даты",IF(NOT(ISNUMBER(A1747)),"! дата текстом",IF(YEAR(A1747)&lt;&gt;Настройки!$B$4,"! другой год",IF(C1747="","! нет категории",IF(K1747="?","! категории нет в списке",IF(D1747="","! нет суммы",IF(NOT(ISNUMBER(D1747)),"! сумма текстом",IF(COUNTIFS($A$6:A1747,A1747,$C$6:C1747,C1747,$D$6:D1747,D1747,$B$6:B1747,B1747)&gt;1,"! возможен дубль","ok")))))))))</f>
        <v/>
      </c>
    </row>
    <row r="1748" spans="1:13" ht="15" customHeight="1">
      <c r="A1748" s="30"/>
      <c r="B1748" s="31"/>
      <c r="C1748" s="32"/>
      <c r="D1748" s="33"/>
      <c r="E1748" s="32"/>
      <c r="F1748" s="32"/>
      <c r="G1748" s="32"/>
      <c r="H1748" s="32"/>
      <c r="I1748" s="31"/>
      <c r="J1748" s="34" t="str">
        <f>IF(ISNUMBER(A1748),INDEX(Настройки!$K$8:$K$19,MONTH(A1748))&amp;" "&amp;YEAR(A1748),"")</f>
        <v/>
      </c>
      <c r="K1748" s="35" t="str">
        <f>IF(C1748="","",IFERROR(INDEX(Категории!$B$5:$B$47,MATCH(C1748,Категории!$A$5:$A$47,0)),"?"))</f>
        <v/>
      </c>
      <c r="L1748" s="34" t="str">
        <f>IF(C1748="","",IFERROR(INDEX(Категории!$C$5:$C$47,MATCH(C1748,Категории!$A$5:$A$47,0)),"?"))</f>
        <v/>
      </c>
      <c r="M1748" s="34" t="str">
        <f>IF(AND(A1748="",B1748="",C1748="",D1748=""),"",IF(A1748="","! нет даты",IF(NOT(ISNUMBER(A1748)),"! дата текстом",IF(YEAR(A1748)&lt;&gt;Настройки!$B$4,"! другой год",IF(C1748="","! нет категории",IF(K1748="?","! категории нет в списке",IF(D1748="","! нет суммы",IF(NOT(ISNUMBER(D1748)),"! сумма текстом",IF(COUNTIFS($A$6:A1748,A1748,$C$6:C1748,C1748,$D$6:D1748,D1748,$B$6:B1748,B1748)&gt;1,"! возможен дубль","ok")))))))))</f>
        <v/>
      </c>
    </row>
    <row r="1749" spans="1:13" ht="15" customHeight="1">
      <c r="A1749" s="30"/>
      <c r="B1749" s="31"/>
      <c r="C1749" s="32"/>
      <c r="D1749" s="33"/>
      <c r="E1749" s="32"/>
      <c r="F1749" s="32"/>
      <c r="G1749" s="32"/>
      <c r="H1749" s="32"/>
      <c r="I1749" s="31"/>
      <c r="J1749" s="34" t="str">
        <f>IF(ISNUMBER(A1749),INDEX(Настройки!$K$8:$K$19,MONTH(A1749))&amp;" "&amp;YEAR(A1749),"")</f>
        <v/>
      </c>
      <c r="K1749" s="35" t="str">
        <f>IF(C1749="","",IFERROR(INDEX(Категории!$B$5:$B$47,MATCH(C1749,Категории!$A$5:$A$47,0)),"?"))</f>
        <v/>
      </c>
      <c r="L1749" s="34" t="str">
        <f>IF(C1749="","",IFERROR(INDEX(Категории!$C$5:$C$47,MATCH(C1749,Категории!$A$5:$A$47,0)),"?"))</f>
        <v/>
      </c>
      <c r="M1749" s="34" t="str">
        <f>IF(AND(A1749="",B1749="",C1749="",D1749=""),"",IF(A1749="","! нет даты",IF(NOT(ISNUMBER(A1749)),"! дата текстом",IF(YEAR(A1749)&lt;&gt;Настройки!$B$4,"! другой год",IF(C1749="","! нет категории",IF(K1749="?","! категории нет в списке",IF(D1749="","! нет суммы",IF(NOT(ISNUMBER(D1749)),"! сумма текстом",IF(COUNTIFS($A$6:A1749,A1749,$C$6:C1749,C1749,$D$6:D1749,D1749,$B$6:B1749,B1749)&gt;1,"! возможен дубль","ok")))))))))</f>
        <v/>
      </c>
    </row>
    <row r="1750" spans="1:13" ht="15" customHeight="1">
      <c r="A1750" s="30"/>
      <c r="B1750" s="31"/>
      <c r="C1750" s="32"/>
      <c r="D1750" s="33"/>
      <c r="E1750" s="32"/>
      <c r="F1750" s="32"/>
      <c r="G1750" s="32"/>
      <c r="H1750" s="32"/>
      <c r="I1750" s="31"/>
      <c r="J1750" s="34" t="str">
        <f>IF(ISNUMBER(A1750),INDEX(Настройки!$K$8:$K$19,MONTH(A1750))&amp;" "&amp;YEAR(A1750),"")</f>
        <v/>
      </c>
      <c r="K1750" s="35" t="str">
        <f>IF(C1750="","",IFERROR(INDEX(Категории!$B$5:$B$47,MATCH(C1750,Категории!$A$5:$A$47,0)),"?"))</f>
        <v/>
      </c>
      <c r="L1750" s="34" t="str">
        <f>IF(C1750="","",IFERROR(INDEX(Категории!$C$5:$C$47,MATCH(C1750,Категории!$A$5:$A$47,0)),"?"))</f>
        <v/>
      </c>
      <c r="M1750" s="34" t="str">
        <f>IF(AND(A1750="",B1750="",C1750="",D1750=""),"",IF(A1750="","! нет даты",IF(NOT(ISNUMBER(A1750)),"! дата текстом",IF(YEAR(A1750)&lt;&gt;Настройки!$B$4,"! другой год",IF(C1750="","! нет категории",IF(K1750="?","! категории нет в списке",IF(D1750="","! нет суммы",IF(NOT(ISNUMBER(D1750)),"! сумма текстом",IF(COUNTIFS($A$6:A1750,A1750,$C$6:C1750,C1750,$D$6:D1750,D1750,$B$6:B1750,B1750)&gt;1,"! возможен дубль","ok")))))))))</f>
        <v/>
      </c>
    </row>
    <row r="1751" spans="1:13" ht="15" customHeight="1">
      <c r="A1751" s="30"/>
      <c r="B1751" s="31"/>
      <c r="C1751" s="32"/>
      <c r="D1751" s="33"/>
      <c r="E1751" s="32"/>
      <c r="F1751" s="32"/>
      <c r="G1751" s="32"/>
      <c r="H1751" s="32"/>
      <c r="I1751" s="31"/>
      <c r="J1751" s="34" t="str">
        <f>IF(ISNUMBER(A1751),INDEX(Настройки!$K$8:$K$19,MONTH(A1751))&amp;" "&amp;YEAR(A1751),"")</f>
        <v/>
      </c>
      <c r="K1751" s="35" t="str">
        <f>IF(C1751="","",IFERROR(INDEX(Категории!$B$5:$B$47,MATCH(C1751,Категории!$A$5:$A$47,0)),"?"))</f>
        <v/>
      </c>
      <c r="L1751" s="34" t="str">
        <f>IF(C1751="","",IFERROR(INDEX(Категории!$C$5:$C$47,MATCH(C1751,Категории!$A$5:$A$47,0)),"?"))</f>
        <v/>
      </c>
      <c r="M1751" s="34" t="str">
        <f>IF(AND(A1751="",B1751="",C1751="",D1751=""),"",IF(A1751="","! нет даты",IF(NOT(ISNUMBER(A1751)),"! дата текстом",IF(YEAR(A1751)&lt;&gt;Настройки!$B$4,"! другой год",IF(C1751="","! нет категории",IF(K1751="?","! категории нет в списке",IF(D1751="","! нет суммы",IF(NOT(ISNUMBER(D1751)),"! сумма текстом",IF(COUNTIFS($A$6:A1751,A1751,$C$6:C1751,C1751,$D$6:D1751,D1751,$B$6:B1751,B1751)&gt;1,"! возможен дубль","ok")))))))))</f>
        <v/>
      </c>
    </row>
    <row r="1752" spans="1:13" ht="15" customHeight="1">
      <c r="A1752" s="30"/>
      <c r="B1752" s="31"/>
      <c r="C1752" s="32"/>
      <c r="D1752" s="33"/>
      <c r="E1752" s="32"/>
      <c r="F1752" s="32"/>
      <c r="G1752" s="32"/>
      <c r="H1752" s="32"/>
      <c r="I1752" s="31"/>
      <c r="J1752" s="34" t="str">
        <f>IF(ISNUMBER(A1752),INDEX(Настройки!$K$8:$K$19,MONTH(A1752))&amp;" "&amp;YEAR(A1752),"")</f>
        <v/>
      </c>
      <c r="K1752" s="35" t="str">
        <f>IF(C1752="","",IFERROR(INDEX(Категории!$B$5:$B$47,MATCH(C1752,Категории!$A$5:$A$47,0)),"?"))</f>
        <v/>
      </c>
      <c r="L1752" s="34" t="str">
        <f>IF(C1752="","",IFERROR(INDEX(Категории!$C$5:$C$47,MATCH(C1752,Категории!$A$5:$A$47,0)),"?"))</f>
        <v/>
      </c>
      <c r="M1752" s="34" t="str">
        <f>IF(AND(A1752="",B1752="",C1752="",D1752=""),"",IF(A1752="","! нет даты",IF(NOT(ISNUMBER(A1752)),"! дата текстом",IF(YEAR(A1752)&lt;&gt;Настройки!$B$4,"! другой год",IF(C1752="","! нет категории",IF(K1752="?","! категории нет в списке",IF(D1752="","! нет суммы",IF(NOT(ISNUMBER(D1752)),"! сумма текстом",IF(COUNTIFS($A$6:A1752,A1752,$C$6:C1752,C1752,$D$6:D1752,D1752,$B$6:B1752,B1752)&gt;1,"! возможен дубль","ok")))))))))</f>
        <v/>
      </c>
    </row>
    <row r="1753" spans="1:13" ht="15" customHeight="1">
      <c r="A1753" s="30"/>
      <c r="B1753" s="31"/>
      <c r="C1753" s="32"/>
      <c r="D1753" s="33"/>
      <c r="E1753" s="32"/>
      <c r="F1753" s="32"/>
      <c r="G1753" s="32"/>
      <c r="H1753" s="32"/>
      <c r="I1753" s="31"/>
      <c r="J1753" s="34" t="str">
        <f>IF(ISNUMBER(A1753),INDEX(Настройки!$K$8:$K$19,MONTH(A1753))&amp;" "&amp;YEAR(A1753),"")</f>
        <v/>
      </c>
      <c r="K1753" s="35" t="str">
        <f>IF(C1753="","",IFERROR(INDEX(Категории!$B$5:$B$47,MATCH(C1753,Категории!$A$5:$A$47,0)),"?"))</f>
        <v/>
      </c>
      <c r="L1753" s="34" t="str">
        <f>IF(C1753="","",IFERROR(INDEX(Категории!$C$5:$C$47,MATCH(C1753,Категории!$A$5:$A$47,0)),"?"))</f>
        <v/>
      </c>
      <c r="M1753" s="34" t="str">
        <f>IF(AND(A1753="",B1753="",C1753="",D1753=""),"",IF(A1753="","! нет даты",IF(NOT(ISNUMBER(A1753)),"! дата текстом",IF(YEAR(A1753)&lt;&gt;Настройки!$B$4,"! другой год",IF(C1753="","! нет категории",IF(K1753="?","! категории нет в списке",IF(D1753="","! нет суммы",IF(NOT(ISNUMBER(D1753)),"! сумма текстом",IF(COUNTIFS($A$6:A1753,A1753,$C$6:C1753,C1753,$D$6:D1753,D1753,$B$6:B1753,B1753)&gt;1,"! возможен дубль","ok")))))))))</f>
        <v/>
      </c>
    </row>
    <row r="1754" spans="1:13" ht="15" customHeight="1">
      <c r="A1754" s="30"/>
      <c r="B1754" s="31"/>
      <c r="C1754" s="32"/>
      <c r="D1754" s="33"/>
      <c r="E1754" s="32"/>
      <c r="F1754" s="32"/>
      <c r="G1754" s="32"/>
      <c r="H1754" s="32"/>
      <c r="I1754" s="31"/>
      <c r="J1754" s="34" t="str">
        <f>IF(ISNUMBER(A1754),INDEX(Настройки!$K$8:$K$19,MONTH(A1754))&amp;" "&amp;YEAR(A1754),"")</f>
        <v/>
      </c>
      <c r="K1754" s="35" t="str">
        <f>IF(C1754="","",IFERROR(INDEX(Категории!$B$5:$B$47,MATCH(C1754,Категории!$A$5:$A$47,0)),"?"))</f>
        <v/>
      </c>
      <c r="L1754" s="34" t="str">
        <f>IF(C1754="","",IFERROR(INDEX(Категории!$C$5:$C$47,MATCH(C1754,Категории!$A$5:$A$47,0)),"?"))</f>
        <v/>
      </c>
      <c r="M1754" s="34" t="str">
        <f>IF(AND(A1754="",B1754="",C1754="",D1754=""),"",IF(A1754="","! нет даты",IF(NOT(ISNUMBER(A1754)),"! дата текстом",IF(YEAR(A1754)&lt;&gt;Настройки!$B$4,"! другой год",IF(C1754="","! нет категории",IF(K1754="?","! категории нет в списке",IF(D1754="","! нет суммы",IF(NOT(ISNUMBER(D1754)),"! сумма текстом",IF(COUNTIFS($A$6:A1754,A1754,$C$6:C1754,C1754,$D$6:D1754,D1754,$B$6:B1754,B1754)&gt;1,"! возможен дубль","ok")))))))))</f>
        <v/>
      </c>
    </row>
    <row r="1755" spans="1:13" ht="15" customHeight="1">
      <c r="A1755" s="30"/>
      <c r="B1755" s="31"/>
      <c r="C1755" s="32"/>
      <c r="D1755" s="33"/>
      <c r="E1755" s="32"/>
      <c r="F1755" s="32"/>
      <c r="G1755" s="32"/>
      <c r="H1755" s="32"/>
      <c r="I1755" s="31"/>
      <c r="J1755" s="34" t="str">
        <f>IF(ISNUMBER(A1755),INDEX(Настройки!$K$8:$K$19,MONTH(A1755))&amp;" "&amp;YEAR(A1755),"")</f>
        <v/>
      </c>
      <c r="K1755" s="35" t="str">
        <f>IF(C1755="","",IFERROR(INDEX(Категории!$B$5:$B$47,MATCH(C1755,Категории!$A$5:$A$47,0)),"?"))</f>
        <v/>
      </c>
      <c r="L1755" s="34" t="str">
        <f>IF(C1755="","",IFERROR(INDEX(Категории!$C$5:$C$47,MATCH(C1755,Категории!$A$5:$A$47,0)),"?"))</f>
        <v/>
      </c>
      <c r="M1755" s="34" t="str">
        <f>IF(AND(A1755="",B1755="",C1755="",D1755=""),"",IF(A1755="","! нет даты",IF(NOT(ISNUMBER(A1755)),"! дата текстом",IF(YEAR(A1755)&lt;&gt;Настройки!$B$4,"! другой год",IF(C1755="","! нет категории",IF(K1755="?","! категории нет в списке",IF(D1755="","! нет суммы",IF(NOT(ISNUMBER(D1755)),"! сумма текстом",IF(COUNTIFS($A$6:A1755,A1755,$C$6:C1755,C1755,$D$6:D1755,D1755,$B$6:B1755,B1755)&gt;1,"! возможен дубль","ok")))))))))</f>
        <v/>
      </c>
    </row>
    <row r="1756" spans="1:13" ht="15" customHeight="1">
      <c r="A1756" s="30"/>
      <c r="B1756" s="31"/>
      <c r="C1756" s="32"/>
      <c r="D1756" s="33"/>
      <c r="E1756" s="32"/>
      <c r="F1756" s="32"/>
      <c r="G1756" s="32"/>
      <c r="H1756" s="32"/>
      <c r="I1756" s="31"/>
      <c r="J1756" s="34" t="str">
        <f>IF(ISNUMBER(A1756),INDEX(Настройки!$K$8:$K$19,MONTH(A1756))&amp;" "&amp;YEAR(A1756),"")</f>
        <v/>
      </c>
      <c r="K1756" s="35" t="str">
        <f>IF(C1756="","",IFERROR(INDEX(Категории!$B$5:$B$47,MATCH(C1756,Категории!$A$5:$A$47,0)),"?"))</f>
        <v/>
      </c>
      <c r="L1756" s="34" t="str">
        <f>IF(C1756="","",IFERROR(INDEX(Категории!$C$5:$C$47,MATCH(C1756,Категории!$A$5:$A$47,0)),"?"))</f>
        <v/>
      </c>
      <c r="M1756" s="34" t="str">
        <f>IF(AND(A1756="",B1756="",C1756="",D1756=""),"",IF(A1756="","! нет даты",IF(NOT(ISNUMBER(A1756)),"! дата текстом",IF(YEAR(A1756)&lt;&gt;Настройки!$B$4,"! другой год",IF(C1756="","! нет категории",IF(K1756="?","! категории нет в списке",IF(D1756="","! нет суммы",IF(NOT(ISNUMBER(D1756)),"! сумма текстом",IF(COUNTIFS($A$6:A1756,A1756,$C$6:C1756,C1756,$D$6:D1756,D1756,$B$6:B1756,B1756)&gt;1,"! возможен дубль","ok")))))))))</f>
        <v/>
      </c>
    </row>
    <row r="1757" spans="1:13" ht="15" customHeight="1">
      <c r="A1757" s="30"/>
      <c r="B1757" s="31"/>
      <c r="C1757" s="32"/>
      <c r="D1757" s="33"/>
      <c r="E1757" s="32"/>
      <c r="F1757" s="32"/>
      <c r="G1757" s="32"/>
      <c r="H1757" s="32"/>
      <c r="I1757" s="31"/>
      <c r="J1757" s="34" t="str">
        <f>IF(ISNUMBER(A1757),INDEX(Настройки!$K$8:$K$19,MONTH(A1757))&amp;" "&amp;YEAR(A1757),"")</f>
        <v/>
      </c>
      <c r="K1757" s="35" t="str">
        <f>IF(C1757="","",IFERROR(INDEX(Категории!$B$5:$B$47,MATCH(C1757,Категории!$A$5:$A$47,0)),"?"))</f>
        <v/>
      </c>
      <c r="L1757" s="34" t="str">
        <f>IF(C1757="","",IFERROR(INDEX(Категории!$C$5:$C$47,MATCH(C1757,Категории!$A$5:$A$47,0)),"?"))</f>
        <v/>
      </c>
      <c r="M1757" s="34" t="str">
        <f>IF(AND(A1757="",B1757="",C1757="",D1757=""),"",IF(A1757="","! нет даты",IF(NOT(ISNUMBER(A1757)),"! дата текстом",IF(YEAR(A1757)&lt;&gt;Настройки!$B$4,"! другой год",IF(C1757="","! нет категории",IF(K1757="?","! категории нет в списке",IF(D1757="","! нет суммы",IF(NOT(ISNUMBER(D1757)),"! сумма текстом",IF(COUNTIFS($A$6:A1757,A1757,$C$6:C1757,C1757,$D$6:D1757,D1757,$B$6:B1757,B1757)&gt;1,"! возможен дубль","ok")))))))))</f>
        <v/>
      </c>
    </row>
    <row r="1758" spans="1:13" ht="15" customHeight="1">
      <c r="A1758" s="30"/>
      <c r="B1758" s="31"/>
      <c r="C1758" s="32"/>
      <c r="D1758" s="33"/>
      <c r="E1758" s="32"/>
      <c r="F1758" s="32"/>
      <c r="G1758" s="32"/>
      <c r="H1758" s="32"/>
      <c r="I1758" s="31"/>
      <c r="J1758" s="34" t="str">
        <f>IF(ISNUMBER(A1758),INDEX(Настройки!$K$8:$K$19,MONTH(A1758))&amp;" "&amp;YEAR(A1758),"")</f>
        <v/>
      </c>
      <c r="K1758" s="35" t="str">
        <f>IF(C1758="","",IFERROR(INDEX(Категории!$B$5:$B$47,MATCH(C1758,Категории!$A$5:$A$47,0)),"?"))</f>
        <v/>
      </c>
      <c r="L1758" s="34" t="str">
        <f>IF(C1758="","",IFERROR(INDEX(Категории!$C$5:$C$47,MATCH(C1758,Категории!$A$5:$A$47,0)),"?"))</f>
        <v/>
      </c>
      <c r="M1758" s="34" t="str">
        <f>IF(AND(A1758="",B1758="",C1758="",D1758=""),"",IF(A1758="","! нет даты",IF(NOT(ISNUMBER(A1758)),"! дата текстом",IF(YEAR(A1758)&lt;&gt;Настройки!$B$4,"! другой год",IF(C1758="","! нет категории",IF(K1758="?","! категории нет в списке",IF(D1758="","! нет суммы",IF(NOT(ISNUMBER(D1758)),"! сумма текстом",IF(COUNTIFS($A$6:A1758,A1758,$C$6:C1758,C1758,$D$6:D1758,D1758,$B$6:B1758,B1758)&gt;1,"! возможен дубль","ok")))))))))</f>
        <v/>
      </c>
    </row>
    <row r="1759" spans="1:13" ht="15" customHeight="1">
      <c r="A1759" s="30"/>
      <c r="B1759" s="31"/>
      <c r="C1759" s="32"/>
      <c r="D1759" s="33"/>
      <c r="E1759" s="32"/>
      <c r="F1759" s="32"/>
      <c r="G1759" s="32"/>
      <c r="H1759" s="32"/>
      <c r="I1759" s="31"/>
      <c r="J1759" s="34" t="str">
        <f>IF(ISNUMBER(A1759),INDEX(Настройки!$K$8:$K$19,MONTH(A1759))&amp;" "&amp;YEAR(A1759),"")</f>
        <v/>
      </c>
      <c r="K1759" s="35" t="str">
        <f>IF(C1759="","",IFERROR(INDEX(Категории!$B$5:$B$47,MATCH(C1759,Категории!$A$5:$A$47,0)),"?"))</f>
        <v/>
      </c>
      <c r="L1759" s="34" t="str">
        <f>IF(C1759="","",IFERROR(INDEX(Категории!$C$5:$C$47,MATCH(C1759,Категории!$A$5:$A$47,0)),"?"))</f>
        <v/>
      </c>
      <c r="M1759" s="34" t="str">
        <f>IF(AND(A1759="",B1759="",C1759="",D1759=""),"",IF(A1759="","! нет даты",IF(NOT(ISNUMBER(A1759)),"! дата текстом",IF(YEAR(A1759)&lt;&gt;Настройки!$B$4,"! другой год",IF(C1759="","! нет категории",IF(K1759="?","! категории нет в списке",IF(D1759="","! нет суммы",IF(NOT(ISNUMBER(D1759)),"! сумма текстом",IF(COUNTIFS($A$6:A1759,A1759,$C$6:C1759,C1759,$D$6:D1759,D1759,$B$6:B1759,B1759)&gt;1,"! возможен дубль","ok")))))))))</f>
        <v/>
      </c>
    </row>
    <row r="1760" spans="1:13" ht="15" customHeight="1">
      <c r="A1760" s="30"/>
      <c r="B1760" s="31"/>
      <c r="C1760" s="32"/>
      <c r="D1760" s="33"/>
      <c r="E1760" s="32"/>
      <c r="F1760" s="32"/>
      <c r="G1760" s="32"/>
      <c r="H1760" s="32"/>
      <c r="I1760" s="31"/>
      <c r="J1760" s="34" t="str">
        <f>IF(ISNUMBER(A1760),INDEX(Настройки!$K$8:$K$19,MONTH(A1760))&amp;" "&amp;YEAR(A1760),"")</f>
        <v/>
      </c>
      <c r="K1760" s="35" t="str">
        <f>IF(C1760="","",IFERROR(INDEX(Категории!$B$5:$B$47,MATCH(C1760,Категории!$A$5:$A$47,0)),"?"))</f>
        <v/>
      </c>
      <c r="L1760" s="34" t="str">
        <f>IF(C1760="","",IFERROR(INDEX(Категории!$C$5:$C$47,MATCH(C1760,Категории!$A$5:$A$47,0)),"?"))</f>
        <v/>
      </c>
      <c r="M1760" s="34" t="str">
        <f>IF(AND(A1760="",B1760="",C1760="",D1760=""),"",IF(A1760="","! нет даты",IF(NOT(ISNUMBER(A1760)),"! дата текстом",IF(YEAR(A1760)&lt;&gt;Настройки!$B$4,"! другой год",IF(C1760="","! нет категории",IF(K1760="?","! категории нет в списке",IF(D1760="","! нет суммы",IF(NOT(ISNUMBER(D1760)),"! сумма текстом",IF(COUNTIFS($A$6:A1760,A1760,$C$6:C1760,C1760,$D$6:D1760,D1760,$B$6:B1760,B1760)&gt;1,"! возможен дубль","ok")))))))))</f>
        <v/>
      </c>
    </row>
    <row r="1761" spans="1:13" ht="15" customHeight="1">
      <c r="A1761" s="30"/>
      <c r="B1761" s="31"/>
      <c r="C1761" s="32"/>
      <c r="D1761" s="33"/>
      <c r="E1761" s="32"/>
      <c r="F1761" s="32"/>
      <c r="G1761" s="32"/>
      <c r="H1761" s="32"/>
      <c r="I1761" s="31"/>
      <c r="J1761" s="34" t="str">
        <f>IF(ISNUMBER(A1761),INDEX(Настройки!$K$8:$K$19,MONTH(A1761))&amp;" "&amp;YEAR(A1761),"")</f>
        <v/>
      </c>
      <c r="K1761" s="35" t="str">
        <f>IF(C1761="","",IFERROR(INDEX(Категории!$B$5:$B$47,MATCH(C1761,Категории!$A$5:$A$47,0)),"?"))</f>
        <v/>
      </c>
      <c r="L1761" s="34" t="str">
        <f>IF(C1761="","",IFERROR(INDEX(Категории!$C$5:$C$47,MATCH(C1761,Категории!$A$5:$A$47,0)),"?"))</f>
        <v/>
      </c>
      <c r="M1761" s="34" t="str">
        <f>IF(AND(A1761="",B1761="",C1761="",D1761=""),"",IF(A1761="","! нет даты",IF(NOT(ISNUMBER(A1761)),"! дата текстом",IF(YEAR(A1761)&lt;&gt;Настройки!$B$4,"! другой год",IF(C1761="","! нет категории",IF(K1761="?","! категории нет в списке",IF(D1761="","! нет суммы",IF(NOT(ISNUMBER(D1761)),"! сумма текстом",IF(COUNTIFS($A$6:A1761,A1761,$C$6:C1761,C1761,$D$6:D1761,D1761,$B$6:B1761,B1761)&gt;1,"! возможен дубль","ok")))))))))</f>
        <v/>
      </c>
    </row>
    <row r="1762" spans="1:13" ht="15" customHeight="1">
      <c r="A1762" s="30"/>
      <c r="B1762" s="31"/>
      <c r="C1762" s="32"/>
      <c r="D1762" s="33"/>
      <c r="E1762" s="32"/>
      <c r="F1762" s="32"/>
      <c r="G1762" s="32"/>
      <c r="H1762" s="32"/>
      <c r="I1762" s="31"/>
      <c r="J1762" s="34" t="str">
        <f>IF(ISNUMBER(A1762),INDEX(Настройки!$K$8:$K$19,MONTH(A1762))&amp;" "&amp;YEAR(A1762),"")</f>
        <v/>
      </c>
      <c r="K1762" s="35" t="str">
        <f>IF(C1762="","",IFERROR(INDEX(Категории!$B$5:$B$47,MATCH(C1762,Категории!$A$5:$A$47,0)),"?"))</f>
        <v/>
      </c>
      <c r="L1762" s="34" t="str">
        <f>IF(C1762="","",IFERROR(INDEX(Категории!$C$5:$C$47,MATCH(C1762,Категории!$A$5:$A$47,0)),"?"))</f>
        <v/>
      </c>
      <c r="M1762" s="34" t="str">
        <f>IF(AND(A1762="",B1762="",C1762="",D1762=""),"",IF(A1762="","! нет даты",IF(NOT(ISNUMBER(A1762)),"! дата текстом",IF(YEAR(A1762)&lt;&gt;Настройки!$B$4,"! другой год",IF(C1762="","! нет категории",IF(K1762="?","! категории нет в списке",IF(D1762="","! нет суммы",IF(NOT(ISNUMBER(D1762)),"! сумма текстом",IF(COUNTIFS($A$6:A1762,A1762,$C$6:C1762,C1762,$D$6:D1762,D1762,$B$6:B1762,B1762)&gt;1,"! возможен дубль","ok")))))))))</f>
        <v/>
      </c>
    </row>
    <row r="1763" spans="1:13" ht="15" customHeight="1">
      <c r="A1763" s="30"/>
      <c r="B1763" s="31"/>
      <c r="C1763" s="32"/>
      <c r="D1763" s="33"/>
      <c r="E1763" s="32"/>
      <c r="F1763" s="32"/>
      <c r="G1763" s="32"/>
      <c r="H1763" s="32"/>
      <c r="I1763" s="31"/>
      <c r="J1763" s="34" t="str">
        <f>IF(ISNUMBER(A1763),INDEX(Настройки!$K$8:$K$19,MONTH(A1763))&amp;" "&amp;YEAR(A1763),"")</f>
        <v/>
      </c>
      <c r="K1763" s="35" t="str">
        <f>IF(C1763="","",IFERROR(INDEX(Категории!$B$5:$B$47,MATCH(C1763,Категории!$A$5:$A$47,0)),"?"))</f>
        <v/>
      </c>
      <c r="L1763" s="34" t="str">
        <f>IF(C1763="","",IFERROR(INDEX(Категории!$C$5:$C$47,MATCH(C1763,Категории!$A$5:$A$47,0)),"?"))</f>
        <v/>
      </c>
      <c r="M1763" s="34" t="str">
        <f>IF(AND(A1763="",B1763="",C1763="",D1763=""),"",IF(A1763="","! нет даты",IF(NOT(ISNUMBER(A1763)),"! дата текстом",IF(YEAR(A1763)&lt;&gt;Настройки!$B$4,"! другой год",IF(C1763="","! нет категории",IF(K1763="?","! категории нет в списке",IF(D1763="","! нет суммы",IF(NOT(ISNUMBER(D1763)),"! сумма текстом",IF(COUNTIFS($A$6:A1763,A1763,$C$6:C1763,C1763,$D$6:D1763,D1763,$B$6:B1763,B1763)&gt;1,"! возможен дубль","ok")))))))))</f>
        <v/>
      </c>
    </row>
    <row r="1764" spans="1:13" ht="15" customHeight="1">
      <c r="A1764" s="30"/>
      <c r="B1764" s="31"/>
      <c r="C1764" s="32"/>
      <c r="D1764" s="33"/>
      <c r="E1764" s="32"/>
      <c r="F1764" s="32"/>
      <c r="G1764" s="32"/>
      <c r="H1764" s="32"/>
      <c r="I1764" s="31"/>
      <c r="J1764" s="34" t="str">
        <f>IF(ISNUMBER(A1764),INDEX(Настройки!$K$8:$K$19,MONTH(A1764))&amp;" "&amp;YEAR(A1764),"")</f>
        <v/>
      </c>
      <c r="K1764" s="35" t="str">
        <f>IF(C1764="","",IFERROR(INDEX(Категории!$B$5:$B$47,MATCH(C1764,Категории!$A$5:$A$47,0)),"?"))</f>
        <v/>
      </c>
      <c r="L1764" s="34" t="str">
        <f>IF(C1764="","",IFERROR(INDEX(Категории!$C$5:$C$47,MATCH(C1764,Категории!$A$5:$A$47,0)),"?"))</f>
        <v/>
      </c>
      <c r="M1764" s="34" t="str">
        <f>IF(AND(A1764="",B1764="",C1764="",D1764=""),"",IF(A1764="","! нет даты",IF(NOT(ISNUMBER(A1764)),"! дата текстом",IF(YEAR(A1764)&lt;&gt;Настройки!$B$4,"! другой год",IF(C1764="","! нет категории",IF(K1764="?","! категории нет в списке",IF(D1764="","! нет суммы",IF(NOT(ISNUMBER(D1764)),"! сумма текстом",IF(COUNTIFS($A$6:A1764,A1764,$C$6:C1764,C1764,$D$6:D1764,D1764,$B$6:B1764,B1764)&gt;1,"! возможен дубль","ok")))))))))</f>
        <v/>
      </c>
    </row>
    <row r="1765" spans="1:13" ht="15" customHeight="1">
      <c r="A1765" s="30"/>
      <c r="B1765" s="31"/>
      <c r="C1765" s="32"/>
      <c r="D1765" s="33"/>
      <c r="E1765" s="32"/>
      <c r="F1765" s="32"/>
      <c r="G1765" s="32"/>
      <c r="H1765" s="32"/>
      <c r="I1765" s="31"/>
      <c r="J1765" s="34" t="str">
        <f>IF(ISNUMBER(A1765),INDEX(Настройки!$K$8:$K$19,MONTH(A1765))&amp;" "&amp;YEAR(A1765),"")</f>
        <v/>
      </c>
      <c r="K1765" s="35" t="str">
        <f>IF(C1765="","",IFERROR(INDEX(Категории!$B$5:$B$47,MATCH(C1765,Категории!$A$5:$A$47,0)),"?"))</f>
        <v/>
      </c>
      <c r="L1765" s="34" t="str">
        <f>IF(C1765="","",IFERROR(INDEX(Категории!$C$5:$C$47,MATCH(C1765,Категории!$A$5:$A$47,0)),"?"))</f>
        <v/>
      </c>
      <c r="M1765" s="34" t="str">
        <f>IF(AND(A1765="",B1765="",C1765="",D1765=""),"",IF(A1765="","! нет даты",IF(NOT(ISNUMBER(A1765)),"! дата текстом",IF(YEAR(A1765)&lt;&gt;Настройки!$B$4,"! другой год",IF(C1765="","! нет категории",IF(K1765="?","! категории нет в списке",IF(D1765="","! нет суммы",IF(NOT(ISNUMBER(D1765)),"! сумма текстом",IF(COUNTIFS($A$6:A1765,A1765,$C$6:C1765,C1765,$D$6:D1765,D1765,$B$6:B1765,B1765)&gt;1,"! возможен дубль","ok")))))))))</f>
        <v/>
      </c>
    </row>
    <row r="1766" spans="1:13" ht="15" customHeight="1">
      <c r="A1766" s="30"/>
      <c r="B1766" s="31"/>
      <c r="C1766" s="32"/>
      <c r="D1766" s="33"/>
      <c r="E1766" s="32"/>
      <c r="F1766" s="32"/>
      <c r="G1766" s="32"/>
      <c r="H1766" s="32"/>
      <c r="I1766" s="31"/>
      <c r="J1766" s="34" t="str">
        <f>IF(ISNUMBER(A1766),INDEX(Настройки!$K$8:$K$19,MONTH(A1766))&amp;" "&amp;YEAR(A1766),"")</f>
        <v/>
      </c>
      <c r="K1766" s="35" t="str">
        <f>IF(C1766="","",IFERROR(INDEX(Категории!$B$5:$B$47,MATCH(C1766,Категории!$A$5:$A$47,0)),"?"))</f>
        <v/>
      </c>
      <c r="L1766" s="34" t="str">
        <f>IF(C1766="","",IFERROR(INDEX(Категории!$C$5:$C$47,MATCH(C1766,Категории!$A$5:$A$47,0)),"?"))</f>
        <v/>
      </c>
      <c r="M1766" s="34" t="str">
        <f>IF(AND(A1766="",B1766="",C1766="",D1766=""),"",IF(A1766="","! нет даты",IF(NOT(ISNUMBER(A1766)),"! дата текстом",IF(YEAR(A1766)&lt;&gt;Настройки!$B$4,"! другой год",IF(C1766="","! нет категории",IF(K1766="?","! категории нет в списке",IF(D1766="","! нет суммы",IF(NOT(ISNUMBER(D1766)),"! сумма текстом",IF(COUNTIFS($A$6:A1766,A1766,$C$6:C1766,C1766,$D$6:D1766,D1766,$B$6:B1766,B1766)&gt;1,"! возможен дубль","ok")))))))))</f>
        <v/>
      </c>
    </row>
    <row r="1767" spans="1:13" ht="15" customHeight="1">
      <c r="A1767" s="30"/>
      <c r="B1767" s="31"/>
      <c r="C1767" s="32"/>
      <c r="D1767" s="33"/>
      <c r="E1767" s="32"/>
      <c r="F1767" s="32"/>
      <c r="G1767" s="32"/>
      <c r="H1767" s="32"/>
      <c r="I1767" s="31"/>
      <c r="J1767" s="34" t="str">
        <f>IF(ISNUMBER(A1767),INDEX(Настройки!$K$8:$K$19,MONTH(A1767))&amp;" "&amp;YEAR(A1767),"")</f>
        <v/>
      </c>
      <c r="K1767" s="35" t="str">
        <f>IF(C1767="","",IFERROR(INDEX(Категории!$B$5:$B$47,MATCH(C1767,Категории!$A$5:$A$47,0)),"?"))</f>
        <v/>
      </c>
      <c r="L1767" s="34" t="str">
        <f>IF(C1767="","",IFERROR(INDEX(Категории!$C$5:$C$47,MATCH(C1767,Категории!$A$5:$A$47,0)),"?"))</f>
        <v/>
      </c>
      <c r="M1767" s="34" t="str">
        <f>IF(AND(A1767="",B1767="",C1767="",D1767=""),"",IF(A1767="","! нет даты",IF(NOT(ISNUMBER(A1767)),"! дата текстом",IF(YEAR(A1767)&lt;&gt;Настройки!$B$4,"! другой год",IF(C1767="","! нет категории",IF(K1767="?","! категории нет в списке",IF(D1767="","! нет суммы",IF(NOT(ISNUMBER(D1767)),"! сумма текстом",IF(COUNTIFS($A$6:A1767,A1767,$C$6:C1767,C1767,$D$6:D1767,D1767,$B$6:B1767,B1767)&gt;1,"! возможен дубль","ok")))))))))</f>
        <v/>
      </c>
    </row>
    <row r="1768" spans="1:13" ht="15" customHeight="1">
      <c r="A1768" s="30"/>
      <c r="B1768" s="31"/>
      <c r="C1768" s="32"/>
      <c r="D1768" s="33"/>
      <c r="E1768" s="32"/>
      <c r="F1768" s="32"/>
      <c r="G1768" s="32"/>
      <c r="H1768" s="32"/>
      <c r="I1768" s="31"/>
      <c r="J1768" s="34" t="str">
        <f>IF(ISNUMBER(A1768),INDEX(Настройки!$K$8:$K$19,MONTH(A1768))&amp;" "&amp;YEAR(A1768),"")</f>
        <v/>
      </c>
      <c r="K1768" s="35" t="str">
        <f>IF(C1768="","",IFERROR(INDEX(Категории!$B$5:$B$47,MATCH(C1768,Категории!$A$5:$A$47,0)),"?"))</f>
        <v/>
      </c>
      <c r="L1768" s="34" t="str">
        <f>IF(C1768="","",IFERROR(INDEX(Категории!$C$5:$C$47,MATCH(C1768,Категории!$A$5:$A$47,0)),"?"))</f>
        <v/>
      </c>
      <c r="M1768" s="34" t="str">
        <f>IF(AND(A1768="",B1768="",C1768="",D1768=""),"",IF(A1768="","! нет даты",IF(NOT(ISNUMBER(A1768)),"! дата текстом",IF(YEAR(A1768)&lt;&gt;Настройки!$B$4,"! другой год",IF(C1768="","! нет категории",IF(K1768="?","! категории нет в списке",IF(D1768="","! нет суммы",IF(NOT(ISNUMBER(D1768)),"! сумма текстом",IF(COUNTIFS($A$6:A1768,A1768,$C$6:C1768,C1768,$D$6:D1768,D1768,$B$6:B1768,B1768)&gt;1,"! возможен дубль","ok")))))))))</f>
        <v/>
      </c>
    </row>
    <row r="1769" spans="1:13" ht="15" customHeight="1">
      <c r="A1769" s="30"/>
      <c r="B1769" s="31"/>
      <c r="C1769" s="32"/>
      <c r="D1769" s="33"/>
      <c r="E1769" s="32"/>
      <c r="F1769" s="32"/>
      <c r="G1769" s="32"/>
      <c r="H1769" s="32"/>
      <c r="I1769" s="31"/>
      <c r="J1769" s="34" t="str">
        <f>IF(ISNUMBER(A1769),INDEX(Настройки!$K$8:$K$19,MONTH(A1769))&amp;" "&amp;YEAR(A1769),"")</f>
        <v/>
      </c>
      <c r="K1769" s="35" t="str">
        <f>IF(C1769="","",IFERROR(INDEX(Категории!$B$5:$B$47,MATCH(C1769,Категории!$A$5:$A$47,0)),"?"))</f>
        <v/>
      </c>
      <c r="L1769" s="34" t="str">
        <f>IF(C1769="","",IFERROR(INDEX(Категории!$C$5:$C$47,MATCH(C1769,Категории!$A$5:$A$47,0)),"?"))</f>
        <v/>
      </c>
      <c r="M1769" s="34" t="str">
        <f>IF(AND(A1769="",B1769="",C1769="",D1769=""),"",IF(A1769="","! нет даты",IF(NOT(ISNUMBER(A1769)),"! дата текстом",IF(YEAR(A1769)&lt;&gt;Настройки!$B$4,"! другой год",IF(C1769="","! нет категории",IF(K1769="?","! категории нет в списке",IF(D1769="","! нет суммы",IF(NOT(ISNUMBER(D1769)),"! сумма текстом",IF(COUNTIFS($A$6:A1769,A1769,$C$6:C1769,C1769,$D$6:D1769,D1769,$B$6:B1769,B1769)&gt;1,"! возможен дубль","ok")))))))))</f>
        <v/>
      </c>
    </row>
    <row r="1770" spans="1:13" ht="15" customHeight="1">
      <c r="A1770" s="30"/>
      <c r="B1770" s="31"/>
      <c r="C1770" s="32"/>
      <c r="D1770" s="33"/>
      <c r="E1770" s="32"/>
      <c r="F1770" s="32"/>
      <c r="G1770" s="32"/>
      <c r="H1770" s="32"/>
      <c r="I1770" s="31"/>
      <c r="J1770" s="34" t="str">
        <f>IF(ISNUMBER(A1770),INDEX(Настройки!$K$8:$K$19,MONTH(A1770))&amp;" "&amp;YEAR(A1770),"")</f>
        <v/>
      </c>
      <c r="K1770" s="35" t="str">
        <f>IF(C1770="","",IFERROR(INDEX(Категории!$B$5:$B$47,MATCH(C1770,Категории!$A$5:$A$47,0)),"?"))</f>
        <v/>
      </c>
      <c r="L1770" s="34" t="str">
        <f>IF(C1770="","",IFERROR(INDEX(Категории!$C$5:$C$47,MATCH(C1770,Категории!$A$5:$A$47,0)),"?"))</f>
        <v/>
      </c>
      <c r="M1770" s="34" t="str">
        <f>IF(AND(A1770="",B1770="",C1770="",D1770=""),"",IF(A1770="","! нет даты",IF(NOT(ISNUMBER(A1770)),"! дата текстом",IF(YEAR(A1770)&lt;&gt;Настройки!$B$4,"! другой год",IF(C1770="","! нет категории",IF(K1770="?","! категории нет в списке",IF(D1770="","! нет суммы",IF(NOT(ISNUMBER(D1770)),"! сумма текстом",IF(COUNTIFS($A$6:A1770,A1770,$C$6:C1770,C1770,$D$6:D1770,D1770,$B$6:B1770,B1770)&gt;1,"! возможен дубль","ok")))))))))</f>
        <v/>
      </c>
    </row>
    <row r="1771" spans="1:13" ht="15" customHeight="1">
      <c r="A1771" s="30"/>
      <c r="B1771" s="31"/>
      <c r="C1771" s="32"/>
      <c r="D1771" s="33"/>
      <c r="E1771" s="32"/>
      <c r="F1771" s="32"/>
      <c r="G1771" s="32"/>
      <c r="H1771" s="32"/>
      <c r="I1771" s="31"/>
      <c r="J1771" s="34" t="str">
        <f>IF(ISNUMBER(A1771),INDEX(Настройки!$K$8:$K$19,MONTH(A1771))&amp;" "&amp;YEAR(A1771),"")</f>
        <v/>
      </c>
      <c r="K1771" s="35" t="str">
        <f>IF(C1771="","",IFERROR(INDEX(Категории!$B$5:$B$47,MATCH(C1771,Категории!$A$5:$A$47,0)),"?"))</f>
        <v/>
      </c>
      <c r="L1771" s="34" t="str">
        <f>IF(C1771="","",IFERROR(INDEX(Категории!$C$5:$C$47,MATCH(C1771,Категории!$A$5:$A$47,0)),"?"))</f>
        <v/>
      </c>
      <c r="M1771" s="34" t="str">
        <f>IF(AND(A1771="",B1771="",C1771="",D1771=""),"",IF(A1771="","! нет даты",IF(NOT(ISNUMBER(A1771)),"! дата текстом",IF(YEAR(A1771)&lt;&gt;Настройки!$B$4,"! другой год",IF(C1771="","! нет категории",IF(K1771="?","! категории нет в списке",IF(D1771="","! нет суммы",IF(NOT(ISNUMBER(D1771)),"! сумма текстом",IF(COUNTIFS($A$6:A1771,A1771,$C$6:C1771,C1771,$D$6:D1771,D1771,$B$6:B1771,B1771)&gt;1,"! возможен дубль","ok")))))))))</f>
        <v/>
      </c>
    </row>
    <row r="1772" spans="1:13" ht="15" customHeight="1">
      <c r="A1772" s="30"/>
      <c r="B1772" s="31"/>
      <c r="C1772" s="32"/>
      <c r="D1772" s="33"/>
      <c r="E1772" s="32"/>
      <c r="F1772" s="32"/>
      <c r="G1772" s="32"/>
      <c r="H1772" s="32"/>
      <c r="I1772" s="31"/>
      <c r="J1772" s="34" t="str">
        <f>IF(ISNUMBER(A1772),INDEX(Настройки!$K$8:$K$19,MONTH(A1772))&amp;" "&amp;YEAR(A1772),"")</f>
        <v/>
      </c>
      <c r="K1772" s="35" t="str">
        <f>IF(C1772="","",IFERROR(INDEX(Категории!$B$5:$B$47,MATCH(C1772,Категории!$A$5:$A$47,0)),"?"))</f>
        <v/>
      </c>
      <c r="L1772" s="34" t="str">
        <f>IF(C1772="","",IFERROR(INDEX(Категории!$C$5:$C$47,MATCH(C1772,Категории!$A$5:$A$47,0)),"?"))</f>
        <v/>
      </c>
      <c r="M1772" s="34" t="str">
        <f>IF(AND(A1772="",B1772="",C1772="",D1772=""),"",IF(A1772="","! нет даты",IF(NOT(ISNUMBER(A1772)),"! дата текстом",IF(YEAR(A1772)&lt;&gt;Настройки!$B$4,"! другой год",IF(C1772="","! нет категории",IF(K1772="?","! категории нет в списке",IF(D1772="","! нет суммы",IF(NOT(ISNUMBER(D1772)),"! сумма текстом",IF(COUNTIFS($A$6:A1772,A1772,$C$6:C1772,C1772,$D$6:D1772,D1772,$B$6:B1772,B1772)&gt;1,"! возможен дубль","ok")))))))))</f>
        <v/>
      </c>
    </row>
    <row r="1773" spans="1:13" ht="15" customHeight="1">
      <c r="A1773" s="30"/>
      <c r="B1773" s="31"/>
      <c r="C1773" s="32"/>
      <c r="D1773" s="33"/>
      <c r="E1773" s="32"/>
      <c r="F1773" s="32"/>
      <c r="G1773" s="32"/>
      <c r="H1773" s="32"/>
      <c r="I1773" s="31"/>
      <c r="J1773" s="34" t="str">
        <f>IF(ISNUMBER(A1773),INDEX(Настройки!$K$8:$K$19,MONTH(A1773))&amp;" "&amp;YEAR(A1773),"")</f>
        <v/>
      </c>
      <c r="K1773" s="35" t="str">
        <f>IF(C1773="","",IFERROR(INDEX(Категории!$B$5:$B$47,MATCH(C1773,Категории!$A$5:$A$47,0)),"?"))</f>
        <v/>
      </c>
      <c r="L1773" s="34" t="str">
        <f>IF(C1773="","",IFERROR(INDEX(Категории!$C$5:$C$47,MATCH(C1773,Категории!$A$5:$A$47,0)),"?"))</f>
        <v/>
      </c>
      <c r="M1773" s="34" t="str">
        <f>IF(AND(A1773="",B1773="",C1773="",D1773=""),"",IF(A1773="","! нет даты",IF(NOT(ISNUMBER(A1773)),"! дата текстом",IF(YEAR(A1773)&lt;&gt;Настройки!$B$4,"! другой год",IF(C1773="","! нет категории",IF(K1773="?","! категории нет в списке",IF(D1773="","! нет суммы",IF(NOT(ISNUMBER(D1773)),"! сумма текстом",IF(COUNTIFS($A$6:A1773,A1773,$C$6:C1773,C1773,$D$6:D1773,D1773,$B$6:B1773,B1773)&gt;1,"! возможен дубль","ok")))))))))</f>
        <v/>
      </c>
    </row>
    <row r="1774" spans="1:13" ht="15" customHeight="1">
      <c r="A1774" s="30"/>
      <c r="B1774" s="31"/>
      <c r="C1774" s="32"/>
      <c r="D1774" s="33"/>
      <c r="E1774" s="32"/>
      <c r="F1774" s="32"/>
      <c r="G1774" s="32"/>
      <c r="H1774" s="32"/>
      <c r="I1774" s="31"/>
      <c r="J1774" s="34" t="str">
        <f>IF(ISNUMBER(A1774),INDEX(Настройки!$K$8:$K$19,MONTH(A1774))&amp;" "&amp;YEAR(A1774),"")</f>
        <v/>
      </c>
      <c r="K1774" s="35" t="str">
        <f>IF(C1774="","",IFERROR(INDEX(Категории!$B$5:$B$47,MATCH(C1774,Категории!$A$5:$A$47,0)),"?"))</f>
        <v/>
      </c>
      <c r="L1774" s="34" t="str">
        <f>IF(C1774="","",IFERROR(INDEX(Категории!$C$5:$C$47,MATCH(C1774,Категории!$A$5:$A$47,0)),"?"))</f>
        <v/>
      </c>
      <c r="M1774" s="34" t="str">
        <f>IF(AND(A1774="",B1774="",C1774="",D1774=""),"",IF(A1774="","! нет даты",IF(NOT(ISNUMBER(A1774)),"! дата текстом",IF(YEAR(A1774)&lt;&gt;Настройки!$B$4,"! другой год",IF(C1774="","! нет категории",IF(K1774="?","! категории нет в списке",IF(D1774="","! нет суммы",IF(NOT(ISNUMBER(D1774)),"! сумма текстом",IF(COUNTIFS($A$6:A1774,A1774,$C$6:C1774,C1774,$D$6:D1774,D1774,$B$6:B1774,B1774)&gt;1,"! возможен дубль","ok")))))))))</f>
        <v/>
      </c>
    </row>
    <row r="1775" spans="1:13" ht="15" customHeight="1">
      <c r="A1775" s="30"/>
      <c r="B1775" s="31"/>
      <c r="C1775" s="32"/>
      <c r="D1775" s="33"/>
      <c r="E1775" s="32"/>
      <c r="F1775" s="32"/>
      <c r="G1775" s="32"/>
      <c r="H1775" s="32"/>
      <c r="I1775" s="31"/>
      <c r="J1775" s="34" t="str">
        <f>IF(ISNUMBER(A1775),INDEX(Настройки!$K$8:$K$19,MONTH(A1775))&amp;" "&amp;YEAR(A1775),"")</f>
        <v/>
      </c>
      <c r="K1775" s="35" t="str">
        <f>IF(C1775="","",IFERROR(INDEX(Категории!$B$5:$B$47,MATCH(C1775,Категории!$A$5:$A$47,0)),"?"))</f>
        <v/>
      </c>
      <c r="L1775" s="34" t="str">
        <f>IF(C1775="","",IFERROR(INDEX(Категории!$C$5:$C$47,MATCH(C1775,Категории!$A$5:$A$47,0)),"?"))</f>
        <v/>
      </c>
      <c r="M1775" s="34" t="str">
        <f>IF(AND(A1775="",B1775="",C1775="",D1775=""),"",IF(A1775="","! нет даты",IF(NOT(ISNUMBER(A1775)),"! дата текстом",IF(YEAR(A1775)&lt;&gt;Настройки!$B$4,"! другой год",IF(C1775="","! нет категории",IF(K1775="?","! категории нет в списке",IF(D1775="","! нет суммы",IF(NOT(ISNUMBER(D1775)),"! сумма текстом",IF(COUNTIFS($A$6:A1775,A1775,$C$6:C1775,C1775,$D$6:D1775,D1775,$B$6:B1775,B1775)&gt;1,"! возможен дубль","ok")))))))))</f>
        <v/>
      </c>
    </row>
    <row r="1776" spans="1:13" ht="15" customHeight="1">
      <c r="A1776" s="30"/>
      <c r="B1776" s="31"/>
      <c r="C1776" s="32"/>
      <c r="D1776" s="33"/>
      <c r="E1776" s="32"/>
      <c r="F1776" s="32"/>
      <c r="G1776" s="32"/>
      <c r="H1776" s="32"/>
      <c r="I1776" s="31"/>
      <c r="J1776" s="34" t="str">
        <f>IF(ISNUMBER(A1776),INDEX(Настройки!$K$8:$K$19,MONTH(A1776))&amp;" "&amp;YEAR(A1776),"")</f>
        <v/>
      </c>
      <c r="K1776" s="35" t="str">
        <f>IF(C1776="","",IFERROR(INDEX(Категории!$B$5:$B$47,MATCH(C1776,Категории!$A$5:$A$47,0)),"?"))</f>
        <v/>
      </c>
      <c r="L1776" s="34" t="str">
        <f>IF(C1776="","",IFERROR(INDEX(Категории!$C$5:$C$47,MATCH(C1776,Категории!$A$5:$A$47,0)),"?"))</f>
        <v/>
      </c>
      <c r="M1776" s="34" t="str">
        <f>IF(AND(A1776="",B1776="",C1776="",D1776=""),"",IF(A1776="","! нет даты",IF(NOT(ISNUMBER(A1776)),"! дата текстом",IF(YEAR(A1776)&lt;&gt;Настройки!$B$4,"! другой год",IF(C1776="","! нет категории",IF(K1776="?","! категории нет в списке",IF(D1776="","! нет суммы",IF(NOT(ISNUMBER(D1776)),"! сумма текстом",IF(COUNTIFS($A$6:A1776,A1776,$C$6:C1776,C1776,$D$6:D1776,D1776,$B$6:B1776,B1776)&gt;1,"! возможен дубль","ok")))))))))</f>
        <v/>
      </c>
    </row>
    <row r="1777" spans="1:13" ht="15" customHeight="1">
      <c r="A1777" s="30"/>
      <c r="B1777" s="31"/>
      <c r="C1777" s="32"/>
      <c r="D1777" s="33"/>
      <c r="E1777" s="32"/>
      <c r="F1777" s="32"/>
      <c r="G1777" s="32"/>
      <c r="H1777" s="32"/>
      <c r="I1777" s="31"/>
      <c r="J1777" s="34" t="str">
        <f>IF(ISNUMBER(A1777),INDEX(Настройки!$K$8:$K$19,MONTH(A1777))&amp;" "&amp;YEAR(A1777),"")</f>
        <v/>
      </c>
      <c r="K1777" s="35" t="str">
        <f>IF(C1777="","",IFERROR(INDEX(Категории!$B$5:$B$47,MATCH(C1777,Категории!$A$5:$A$47,0)),"?"))</f>
        <v/>
      </c>
      <c r="L1777" s="34" t="str">
        <f>IF(C1777="","",IFERROR(INDEX(Категории!$C$5:$C$47,MATCH(C1777,Категории!$A$5:$A$47,0)),"?"))</f>
        <v/>
      </c>
      <c r="M1777" s="34" t="str">
        <f>IF(AND(A1777="",B1777="",C1777="",D1777=""),"",IF(A1777="","! нет даты",IF(NOT(ISNUMBER(A1777)),"! дата текстом",IF(YEAR(A1777)&lt;&gt;Настройки!$B$4,"! другой год",IF(C1777="","! нет категории",IF(K1777="?","! категории нет в списке",IF(D1777="","! нет суммы",IF(NOT(ISNUMBER(D1777)),"! сумма текстом",IF(COUNTIFS($A$6:A1777,A1777,$C$6:C1777,C1777,$D$6:D1777,D1777,$B$6:B1777,B1777)&gt;1,"! возможен дубль","ok")))))))))</f>
        <v/>
      </c>
    </row>
    <row r="1778" spans="1:13" ht="15" customHeight="1">
      <c r="A1778" s="30"/>
      <c r="B1778" s="31"/>
      <c r="C1778" s="32"/>
      <c r="D1778" s="33"/>
      <c r="E1778" s="32"/>
      <c r="F1778" s="32"/>
      <c r="G1778" s="32"/>
      <c r="H1778" s="32"/>
      <c r="I1778" s="31"/>
      <c r="J1778" s="34" t="str">
        <f>IF(ISNUMBER(A1778),INDEX(Настройки!$K$8:$K$19,MONTH(A1778))&amp;" "&amp;YEAR(A1778),"")</f>
        <v/>
      </c>
      <c r="K1778" s="35" t="str">
        <f>IF(C1778="","",IFERROR(INDEX(Категории!$B$5:$B$47,MATCH(C1778,Категории!$A$5:$A$47,0)),"?"))</f>
        <v/>
      </c>
      <c r="L1778" s="34" t="str">
        <f>IF(C1778="","",IFERROR(INDEX(Категории!$C$5:$C$47,MATCH(C1778,Категории!$A$5:$A$47,0)),"?"))</f>
        <v/>
      </c>
      <c r="M1778" s="34" t="str">
        <f>IF(AND(A1778="",B1778="",C1778="",D1778=""),"",IF(A1778="","! нет даты",IF(NOT(ISNUMBER(A1778)),"! дата текстом",IF(YEAR(A1778)&lt;&gt;Настройки!$B$4,"! другой год",IF(C1778="","! нет категории",IF(K1778="?","! категории нет в списке",IF(D1778="","! нет суммы",IF(NOT(ISNUMBER(D1778)),"! сумма текстом",IF(COUNTIFS($A$6:A1778,A1778,$C$6:C1778,C1778,$D$6:D1778,D1778,$B$6:B1778,B1778)&gt;1,"! возможен дубль","ok")))))))))</f>
        <v/>
      </c>
    </row>
    <row r="1779" spans="1:13" ht="15" customHeight="1">
      <c r="A1779" s="30"/>
      <c r="B1779" s="31"/>
      <c r="C1779" s="32"/>
      <c r="D1779" s="33"/>
      <c r="E1779" s="32"/>
      <c r="F1779" s="32"/>
      <c r="G1779" s="32"/>
      <c r="H1779" s="32"/>
      <c r="I1779" s="31"/>
      <c r="J1779" s="34" t="str">
        <f>IF(ISNUMBER(A1779),INDEX(Настройки!$K$8:$K$19,MONTH(A1779))&amp;" "&amp;YEAR(A1779),"")</f>
        <v/>
      </c>
      <c r="K1779" s="35" t="str">
        <f>IF(C1779="","",IFERROR(INDEX(Категории!$B$5:$B$47,MATCH(C1779,Категории!$A$5:$A$47,0)),"?"))</f>
        <v/>
      </c>
      <c r="L1779" s="34" t="str">
        <f>IF(C1779="","",IFERROR(INDEX(Категории!$C$5:$C$47,MATCH(C1779,Категории!$A$5:$A$47,0)),"?"))</f>
        <v/>
      </c>
      <c r="M1779" s="34" t="str">
        <f>IF(AND(A1779="",B1779="",C1779="",D1779=""),"",IF(A1779="","! нет даты",IF(NOT(ISNUMBER(A1779)),"! дата текстом",IF(YEAR(A1779)&lt;&gt;Настройки!$B$4,"! другой год",IF(C1779="","! нет категории",IF(K1779="?","! категории нет в списке",IF(D1779="","! нет суммы",IF(NOT(ISNUMBER(D1779)),"! сумма текстом",IF(COUNTIFS($A$6:A1779,A1779,$C$6:C1779,C1779,$D$6:D1779,D1779,$B$6:B1779,B1779)&gt;1,"! возможен дубль","ok")))))))))</f>
        <v/>
      </c>
    </row>
    <row r="1780" spans="1:13" ht="15" customHeight="1">
      <c r="A1780" s="30"/>
      <c r="B1780" s="31"/>
      <c r="C1780" s="32"/>
      <c r="D1780" s="33"/>
      <c r="E1780" s="32"/>
      <c r="F1780" s="32"/>
      <c r="G1780" s="32"/>
      <c r="H1780" s="32"/>
      <c r="I1780" s="31"/>
      <c r="J1780" s="34" t="str">
        <f>IF(ISNUMBER(A1780),INDEX(Настройки!$K$8:$K$19,MONTH(A1780))&amp;" "&amp;YEAR(A1780),"")</f>
        <v/>
      </c>
      <c r="K1780" s="35" t="str">
        <f>IF(C1780="","",IFERROR(INDEX(Категории!$B$5:$B$47,MATCH(C1780,Категории!$A$5:$A$47,0)),"?"))</f>
        <v/>
      </c>
      <c r="L1780" s="34" t="str">
        <f>IF(C1780="","",IFERROR(INDEX(Категории!$C$5:$C$47,MATCH(C1780,Категории!$A$5:$A$47,0)),"?"))</f>
        <v/>
      </c>
      <c r="M1780" s="34" t="str">
        <f>IF(AND(A1780="",B1780="",C1780="",D1780=""),"",IF(A1780="","! нет даты",IF(NOT(ISNUMBER(A1780)),"! дата текстом",IF(YEAR(A1780)&lt;&gt;Настройки!$B$4,"! другой год",IF(C1780="","! нет категории",IF(K1780="?","! категории нет в списке",IF(D1780="","! нет суммы",IF(NOT(ISNUMBER(D1780)),"! сумма текстом",IF(COUNTIFS($A$6:A1780,A1780,$C$6:C1780,C1780,$D$6:D1780,D1780,$B$6:B1780,B1780)&gt;1,"! возможен дубль","ok")))))))))</f>
        <v/>
      </c>
    </row>
    <row r="1781" spans="1:13" ht="15" customHeight="1">
      <c r="A1781" s="30"/>
      <c r="B1781" s="31"/>
      <c r="C1781" s="32"/>
      <c r="D1781" s="33"/>
      <c r="E1781" s="32"/>
      <c r="F1781" s="32"/>
      <c r="G1781" s="32"/>
      <c r="H1781" s="32"/>
      <c r="I1781" s="31"/>
      <c r="J1781" s="34" t="str">
        <f>IF(ISNUMBER(A1781),INDEX(Настройки!$K$8:$K$19,MONTH(A1781))&amp;" "&amp;YEAR(A1781),"")</f>
        <v/>
      </c>
      <c r="K1781" s="35" t="str">
        <f>IF(C1781="","",IFERROR(INDEX(Категории!$B$5:$B$47,MATCH(C1781,Категории!$A$5:$A$47,0)),"?"))</f>
        <v/>
      </c>
      <c r="L1781" s="34" t="str">
        <f>IF(C1781="","",IFERROR(INDEX(Категории!$C$5:$C$47,MATCH(C1781,Категории!$A$5:$A$47,0)),"?"))</f>
        <v/>
      </c>
      <c r="M1781" s="34" t="str">
        <f>IF(AND(A1781="",B1781="",C1781="",D1781=""),"",IF(A1781="","! нет даты",IF(NOT(ISNUMBER(A1781)),"! дата текстом",IF(YEAR(A1781)&lt;&gt;Настройки!$B$4,"! другой год",IF(C1781="","! нет категории",IF(K1781="?","! категории нет в списке",IF(D1781="","! нет суммы",IF(NOT(ISNUMBER(D1781)),"! сумма текстом",IF(COUNTIFS($A$6:A1781,A1781,$C$6:C1781,C1781,$D$6:D1781,D1781,$B$6:B1781,B1781)&gt;1,"! возможен дубль","ok")))))))))</f>
        <v/>
      </c>
    </row>
    <row r="1782" spans="1:13" ht="15" customHeight="1">
      <c r="A1782" s="30"/>
      <c r="B1782" s="31"/>
      <c r="C1782" s="32"/>
      <c r="D1782" s="33"/>
      <c r="E1782" s="32"/>
      <c r="F1782" s="32"/>
      <c r="G1782" s="32"/>
      <c r="H1782" s="32"/>
      <c r="I1782" s="31"/>
      <c r="J1782" s="34" t="str">
        <f>IF(ISNUMBER(A1782),INDEX(Настройки!$K$8:$K$19,MONTH(A1782))&amp;" "&amp;YEAR(A1782),"")</f>
        <v/>
      </c>
      <c r="K1782" s="35" t="str">
        <f>IF(C1782="","",IFERROR(INDEX(Категории!$B$5:$B$47,MATCH(C1782,Категории!$A$5:$A$47,0)),"?"))</f>
        <v/>
      </c>
      <c r="L1782" s="34" t="str">
        <f>IF(C1782="","",IFERROR(INDEX(Категории!$C$5:$C$47,MATCH(C1782,Категории!$A$5:$A$47,0)),"?"))</f>
        <v/>
      </c>
      <c r="M1782" s="34" t="str">
        <f>IF(AND(A1782="",B1782="",C1782="",D1782=""),"",IF(A1782="","! нет даты",IF(NOT(ISNUMBER(A1782)),"! дата текстом",IF(YEAR(A1782)&lt;&gt;Настройки!$B$4,"! другой год",IF(C1782="","! нет категории",IF(K1782="?","! категории нет в списке",IF(D1782="","! нет суммы",IF(NOT(ISNUMBER(D1782)),"! сумма текстом",IF(COUNTIFS($A$6:A1782,A1782,$C$6:C1782,C1782,$D$6:D1782,D1782,$B$6:B1782,B1782)&gt;1,"! возможен дубль","ok")))))))))</f>
        <v/>
      </c>
    </row>
    <row r="1783" spans="1:13" ht="15" customHeight="1">
      <c r="A1783" s="30"/>
      <c r="B1783" s="31"/>
      <c r="C1783" s="32"/>
      <c r="D1783" s="33"/>
      <c r="E1783" s="32"/>
      <c r="F1783" s="32"/>
      <c r="G1783" s="32"/>
      <c r="H1783" s="32"/>
      <c r="I1783" s="31"/>
      <c r="J1783" s="34" t="str">
        <f>IF(ISNUMBER(A1783),INDEX(Настройки!$K$8:$K$19,MONTH(A1783))&amp;" "&amp;YEAR(A1783),"")</f>
        <v/>
      </c>
      <c r="K1783" s="35" t="str">
        <f>IF(C1783="","",IFERROR(INDEX(Категории!$B$5:$B$47,MATCH(C1783,Категории!$A$5:$A$47,0)),"?"))</f>
        <v/>
      </c>
      <c r="L1783" s="34" t="str">
        <f>IF(C1783="","",IFERROR(INDEX(Категории!$C$5:$C$47,MATCH(C1783,Категории!$A$5:$A$47,0)),"?"))</f>
        <v/>
      </c>
      <c r="M1783" s="34" t="str">
        <f>IF(AND(A1783="",B1783="",C1783="",D1783=""),"",IF(A1783="","! нет даты",IF(NOT(ISNUMBER(A1783)),"! дата текстом",IF(YEAR(A1783)&lt;&gt;Настройки!$B$4,"! другой год",IF(C1783="","! нет категории",IF(K1783="?","! категории нет в списке",IF(D1783="","! нет суммы",IF(NOT(ISNUMBER(D1783)),"! сумма текстом",IF(COUNTIFS($A$6:A1783,A1783,$C$6:C1783,C1783,$D$6:D1783,D1783,$B$6:B1783,B1783)&gt;1,"! возможен дубль","ok")))))))))</f>
        <v/>
      </c>
    </row>
    <row r="1784" spans="1:13" ht="15" customHeight="1">
      <c r="A1784" s="30"/>
      <c r="B1784" s="31"/>
      <c r="C1784" s="32"/>
      <c r="D1784" s="33"/>
      <c r="E1784" s="32"/>
      <c r="F1784" s="32"/>
      <c r="G1784" s="32"/>
      <c r="H1784" s="32"/>
      <c r="I1784" s="31"/>
      <c r="J1784" s="34" t="str">
        <f>IF(ISNUMBER(A1784),INDEX(Настройки!$K$8:$K$19,MONTH(A1784))&amp;" "&amp;YEAR(A1784),"")</f>
        <v/>
      </c>
      <c r="K1784" s="35" t="str">
        <f>IF(C1784="","",IFERROR(INDEX(Категории!$B$5:$B$47,MATCH(C1784,Категории!$A$5:$A$47,0)),"?"))</f>
        <v/>
      </c>
      <c r="L1784" s="34" t="str">
        <f>IF(C1784="","",IFERROR(INDEX(Категории!$C$5:$C$47,MATCH(C1784,Категории!$A$5:$A$47,0)),"?"))</f>
        <v/>
      </c>
      <c r="M1784" s="34" t="str">
        <f>IF(AND(A1784="",B1784="",C1784="",D1784=""),"",IF(A1784="","! нет даты",IF(NOT(ISNUMBER(A1784)),"! дата текстом",IF(YEAR(A1784)&lt;&gt;Настройки!$B$4,"! другой год",IF(C1784="","! нет категории",IF(K1784="?","! категории нет в списке",IF(D1784="","! нет суммы",IF(NOT(ISNUMBER(D1784)),"! сумма текстом",IF(COUNTIFS($A$6:A1784,A1784,$C$6:C1784,C1784,$D$6:D1784,D1784,$B$6:B1784,B1784)&gt;1,"! возможен дубль","ok")))))))))</f>
        <v/>
      </c>
    </row>
    <row r="1785" spans="1:13" ht="15" customHeight="1">
      <c r="A1785" s="30"/>
      <c r="B1785" s="31"/>
      <c r="C1785" s="32"/>
      <c r="D1785" s="33"/>
      <c r="E1785" s="32"/>
      <c r="F1785" s="32"/>
      <c r="G1785" s="32"/>
      <c r="H1785" s="32"/>
      <c r="I1785" s="31"/>
      <c r="J1785" s="34" t="str">
        <f>IF(ISNUMBER(A1785),INDEX(Настройки!$K$8:$K$19,MONTH(A1785))&amp;" "&amp;YEAR(A1785),"")</f>
        <v/>
      </c>
      <c r="K1785" s="35" t="str">
        <f>IF(C1785="","",IFERROR(INDEX(Категории!$B$5:$B$47,MATCH(C1785,Категории!$A$5:$A$47,0)),"?"))</f>
        <v/>
      </c>
      <c r="L1785" s="34" t="str">
        <f>IF(C1785="","",IFERROR(INDEX(Категории!$C$5:$C$47,MATCH(C1785,Категории!$A$5:$A$47,0)),"?"))</f>
        <v/>
      </c>
      <c r="M1785" s="34" t="str">
        <f>IF(AND(A1785="",B1785="",C1785="",D1785=""),"",IF(A1785="","! нет даты",IF(NOT(ISNUMBER(A1785)),"! дата текстом",IF(YEAR(A1785)&lt;&gt;Настройки!$B$4,"! другой год",IF(C1785="","! нет категории",IF(K1785="?","! категории нет в списке",IF(D1785="","! нет суммы",IF(NOT(ISNUMBER(D1785)),"! сумма текстом",IF(COUNTIFS($A$6:A1785,A1785,$C$6:C1785,C1785,$D$6:D1785,D1785,$B$6:B1785,B1785)&gt;1,"! возможен дубль","ok")))))))))</f>
        <v/>
      </c>
    </row>
    <row r="1786" spans="1:13" ht="15" customHeight="1">
      <c r="A1786" s="30"/>
      <c r="B1786" s="31"/>
      <c r="C1786" s="32"/>
      <c r="D1786" s="33"/>
      <c r="E1786" s="32"/>
      <c r="F1786" s="32"/>
      <c r="G1786" s="32"/>
      <c r="H1786" s="32"/>
      <c r="I1786" s="31"/>
      <c r="J1786" s="34" t="str">
        <f>IF(ISNUMBER(A1786),INDEX(Настройки!$K$8:$K$19,MONTH(A1786))&amp;" "&amp;YEAR(A1786),"")</f>
        <v/>
      </c>
      <c r="K1786" s="35" t="str">
        <f>IF(C1786="","",IFERROR(INDEX(Категории!$B$5:$B$47,MATCH(C1786,Категории!$A$5:$A$47,0)),"?"))</f>
        <v/>
      </c>
      <c r="L1786" s="34" t="str">
        <f>IF(C1786="","",IFERROR(INDEX(Категории!$C$5:$C$47,MATCH(C1786,Категории!$A$5:$A$47,0)),"?"))</f>
        <v/>
      </c>
      <c r="M1786" s="34" t="str">
        <f>IF(AND(A1786="",B1786="",C1786="",D1786=""),"",IF(A1786="","! нет даты",IF(NOT(ISNUMBER(A1786)),"! дата текстом",IF(YEAR(A1786)&lt;&gt;Настройки!$B$4,"! другой год",IF(C1786="","! нет категории",IF(K1786="?","! категории нет в списке",IF(D1786="","! нет суммы",IF(NOT(ISNUMBER(D1786)),"! сумма текстом",IF(COUNTIFS($A$6:A1786,A1786,$C$6:C1786,C1786,$D$6:D1786,D1786,$B$6:B1786,B1786)&gt;1,"! возможен дубль","ok")))))))))</f>
        <v/>
      </c>
    </row>
    <row r="1787" spans="1:13" ht="15" customHeight="1">
      <c r="A1787" s="30"/>
      <c r="B1787" s="31"/>
      <c r="C1787" s="32"/>
      <c r="D1787" s="33"/>
      <c r="E1787" s="32"/>
      <c r="F1787" s="32"/>
      <c r="G1787" s="32"/>
      <c r="H1787" s="32"/>
      <c r="I1787" s="31"/>
      <c r="J1787" s="34" t="str">
        <f>IF(ISNUMBER(A1787),INDEX(Настройки!$K$8:$K$19,MONTH(A1787))&amp;" "&amp;YEAR(A1787),"")</f>
        <v/>
      </c>
      <c r="K1787" s="35" t="str">
        <f>IF(C1787="","",IFERROR(INDEX(Категории!$B$5:$B$47,MATCH(C1787,Категории!$A$5:$A$47,0)),"?"))</f>
        <v/>
      </c>
      <c r="L1787" s="34" t="str">
        <f>IF(C1787="","",IFERROR(INDEX(Категории!$C$5:$C$47,MATCH(C1787,Категории!$A$5:$A$47,0)),"?"))</f>
        <v/>
      </c>
      <c r="M1787" s="34" t="str">
        <f>IF(AND(A1787="",B1787="",C1787="",D1787=""),"",IF(A1787="","! нет даты",IF(NOT(ISNUMBER(A1787)),"! дата текстом",IF(YEAR(A1787)&lt;&gt;Настройки!$B$4,"! другой год",IF(C1787="","! нет категории",IF(K1787="?","! категории нет в списке",IF(D1787="","! нет суммы",IF(NOT(ISNUMBER(D1787)),"! сумма текстом",IF(COUNTIFS($A$6:A1787,A1787,$C$6:C1787,C1787,$D$6:D1787,D1787,$B$6:B1787,B1787)&gt;1,"! возможен дубль","ok")))))))))</f>
        <v/>
      </c>
    </row>
    <row r="1788" spans="1:13" ht="15" customHeight="1">
      <c r="A1788" s="30"/>
      <c r="B1788" s="31"/>
      <c r="C1788" s="32"/>
      <c r="D1788" s="33"/>
      <c r="E1788" s="32"/>
      <c r="F1788" s="32"/>
      <c r="G1788" s="32"/>
      <c r="H1788" s="32"/>
      <c r="I1788" s="31"/>
      <c r="J1788" s="34" t="str">
        <f>IF(ISNUMBER(A1788),INDEX(Настройки!$K$8:$K$19,MONTH(A1788))&amp;" "&amp;YEAR(A1788),"")</f>
        <v/>
      </c>
      <c r="K1788" s="35" t="str">
        <f>IF(C1788="","",IFERROR(INDEX(Категории!$B$5:$B$47,MATCH(C1788,Категории!$A$5:$A$47,0)),"?"))</f>
        <v/>
      </c>
      <c r="L1788" s="34" t="str">
        <f>IF(C1788="","",IFERROR(INDEX(Категории!$C$5:$C$47,MATCH(C1788,Категории!$A$5:$A$47,0)),"?"))</f>
        <v/>
      </c>
      <c r="M1788" s="34" t="str">
        <f>IF(AND(A1788="",B1788="",C1788="",D1788=""),"",IF(A1788="","! нет даты",IF(NOT(ISNUMBER(A1788)),"! дата текстом",IF(YEAR(A1788)&lt;&gt;Настройки!$B$4,"! другой год",IF(C1788="","! нет категории",IF(K1788="?","! категории нет в списке",IF(D1788="","! нет суммы",IF(NOT(ISNUMBER(D1788)),"! сумма текстом",IF(COUNTIFS($A$6:A1788,A1788,$C$6:C1788,C1788,$D$6:D1788,D1788,$B$6:B1788,B1788)&gt;1,"! возможен дубль","ok")))))))))</f>
        <v/>
      </c>
    </row>
    <row r="1789" spans="1:13" ht="15" customHeight="1">
      <c r="A1789" s="30"/>
      <c r="B1789" s="31"/>
      <c r="C1789" s="32"/>
      <c r="D1789" s="33"/>
      <c r="E1789" s="32"/>
      <c r="F1789" s="32"/>
      <c r="G1789" s="32"/>
      <c r="H1789" s="32"/>
      <c r="I1789" s="31"/>
      <c r="J1789" s="34" t="str">
        <f>IF(ISNUMBER(A1789),INDEX(Настройки!$K$8:$K$19,MONTH(A1789))&amp;" "&amp;YEAR(A1789),"")</f>
        <v/>
      </c>
      <c r="K1789" s="35" t="str">
        <f>IF(C1789="","",IFERROR(INDEX(Категории!$B$5:$B$47,MATCH(C1789,Категории!$A$5:$A$47,0)),"?"))</f>
        <v/>
      </c>
      <c r="L1789" s="34" t="str">
        <f>IF(C1789="","",IFERROR(INDEX(Категории!$C$5:$C$47,MATCH(C1789,Категории!$A$5:$A$47,0)),"?"))</f>
        <v/>
      </c>
      <c r="M1789" s="34" t="str">
        <f>IF(AND(A1789="",B1789="",C1789="",D1789=""),"",IF(A1789="","! нет даты",IF(NOT(ISNUMBER(A1789)),"! дата текстом",IF(YEAR(A1789)&lt;&gt;Настройки!$B$4,"! другой год",IF(C1789="","! нет категории",IF(K1789="?","! категории нет в списке",IF(D1789="","! нет суммы",IF(NOT(ISNUMBER(D1789)),"! сумма текстом",IF(COUNTIFS($A$6:A1789,A1789,$C$6:C1789,C1789,$D$6:D1789,D1789,$B$6:B1789,B1789)&gt;1,"! возможен дубль","ok")))))))))</f>
        <v/>
      </c>
    </row>
    <row r="1790" spans="1:13" ht="15" customHeight="1">
      <c r="A1790" s="30"/>
      <c r="B1790" s="31"/>
      <c r="C1790" s="32"/>
      <c r="D1790" s="33"/>
      <c r="E1790" s="32"/>
      <c r="F1790" s="32"/>
      <c r="G1790" s="32"/>
      <c r="H1790" s="32"/>
      <c r="I1790" s="31"/>
      <c r="J1790" s="34" t="str">
        <f>IF(ISNUMBER(A1790),INDEX(Настройки!$K$8:$K$19,MONTH(A1790))&amp;" "&amp;YEAR(A1790),"")</f>
        <v/>
      </c>
      <c r="K1790" s="35" t="str">
        <f>IF(C1790="","",IFERROR(INDEX(Категории!$B$5:$B$47,MATCH(C1790,Категории!$A$5:$A$47,0)),"?"))</f>
        <v/>
      </c>
      <c r="L1790" s="34" t="str">
        <f>IF(C1790="","",IFERROR(INDEX(Категории!$C$5:$C$47,MATCH(C1790,Категории!$A$5:$A$47,0)),"?"))</f>
        <v/>
      </c>
      <c r="M1790" s="34" t="str">
        <f>IF(AND(A1790="",B1790="",C1790="",D1790=""),"",IF(A1790="","! нет даты",IF(NOT(ISNUMBER(A1790)),"! дата текстом",IF(YEAR(A1790)&lt;&gt;Настройки!$B$4,"! другой год",IF(C1790="","! нет категории",IF(K1790="?","! категории нет в списке",IF(D1790="","! нет суммы",IF(NOT(ISNUMBER(D1790)),"! сумма текстом",IF(COUNTIFS($A$6:A1790,A1790,$C$6:C1790,C1790,$D$6:D1790,D1790,$B$6:B1790,B1790)&gt;1,"! возможен дубль","ok")))))))))</f>
        <v/>
      </c>
    </row>
    <row r="1791" spans="1:13" ht="15" customHeight="1">
      <c r="A1791" s="30"/>
      <c r="B1791" s="31"/>
      <c r="C1791" s="32"/>
      <c r="D1791" s="33"/>
      <c r="E1791" s="32"/>
      <c r="F1791" s="32"/>
      <c r="G1791" s="32"/>
      <c r="H1791" s="32"/>
      <c r="I1791" s="31"/>
      <c r="J1791" s="34" t="str">
        <f>IF(ISNUMBER(A1791),INDEX(Настройки!$K$8:$K$19,MONTH(A1791))&amp;" "&amp;YEAR(A1791),"")</f>
        <v/>
      </c>
      <c r="K1791" s="35" t="str">
        <f>IF(C1791="","",IFERROR(INDEX(Категории!$B$5:$B$47,MATCH(C1791,Категории!$A$5:$A$47,0)),"?"))</f>
        <v/>
      </c>
      <c r="L1791" s="34" t="str">
        <f>IF(C1791="","",IFERROR(INDEX(Категории!$C$5:$C$47,MATCH(C1791,Категории!$A$5:$A$47,0)),"?"))</f>
        <v/>
      </c>
      <c r="M1791" s="34" t="str">
        <f>IF(AND(A1791="",B1791="",C1791="",D1791=""),"",IF(A1791="","! нет даты",IF(NOT(ISNUMBER(A1791)),"! дата текстом",IF(YEAR(A1791)&lt;&gt;Настройки!$B$4,"! другой год",IF(C1791="","! нет категории",IF(K1791="?","! категории нет в списке",IF(D1791="","! нет суммы",IF(NOT(ISNUMBER(D1791)),"! сумма текстом",IF(COUNTIFS($A$6:A1791,A1791,$C$6:C1791,C1791,$D$6:D1791,D1791,$B$6:B1791,B1791)&gt;1,"! возможен дубль","ok")))))))))</f>
        <v/>
      </c>
    </row>
    <row r="1792" spans="1:13" ht="15" customHeight="1">
      <c r="A1792" s="30"/>
      <c r="B1792" s="31"/>
      <c r="C1792" s="32"/>
      <c r="D1792" s="33"/>
      <c r="E1792" s="32"/>
      <c r="F1792" s="32"/>
      <c r="G1792" s="32"/>
      <c r="H1792" s="32"/>
      <c r="I1792" s="31"/>
      <c r="J1792" s="34" t="str">
        <f>IF(ISNUMBER(A1792),INDEX(Настройки!$K$8:$K$19,MONTH(A1792))&amp;" "&amp;YEAR(A1792),"")</f>
        <v/>
      </c>
      <c r="K1792" s="35" t="str">
        <f>IF(C1792="","",IFERROR(INDEX(Категории!$B$5:$B$47,MATCH(C1792,Категории!$A$5:$A$47,0)),"?"))</f>
        <v/>
      </c>
      <c r="L1792" s="34" t="str">
        <f>IF(C1792="","",IFERROR(INDEX(Категории!$C$5:$C$47,MATCH(C1792,Категории!$A$5:$A$47,0)),"?"))</f>
        <v/>
      </c>
      <c r="M1792" s="34" t="str">
        <f>IF(AND(A1792="",B1792="",C1792="",D1792=""),"",IF(A1792="","! нет даты",IF(NOT(ISNUMBER(A1792)),"! дата текстом",IF(YEAR(A1792)&lt;&gt;Настройки!$B$4,"! другой год",IF(C1792="","! нет категории",IF(K1792="?","! категории нет в списке",IF(D1792="","! нет суммы",IF(NOT(ISNUMBER(D1792)),"! сумма текстом",IF(COUNTIFS($A$6:A1792,A1792,$C$6:C1792,C1792,$D$6:D1792,D1792,$B$6:B1792,B1792)&gt;1,"! возможен дубль","ok")))))))))</f>
        <v/>
      </c>
    </row>
    <row r="1793" spans="1:13" ht="15" customHeight="1">
      <c r="A1793" s="30"/>
      <c r="B1793" s="31"/>
      <c r="C1793" s="32"/>
      <c r="D1793" s="33"/>
      <c r="E1793" s="32"/>
      <c r="F1793" s="32"/>
      <c r="G1793" s="32"/>
      <c r="H1793" s="32"/>
      <c r="I1793" s="31"/>
      <c r="J1793" s="34" t="str">
        <f>IF(ISNUMBER(A1793),INDEX(Настройки!$K$8:$K$19,MONTH(A1793))&amp;" "&amp;YEAR(A1793),"")</f>
        <v/>
      </c>
      <c r="K1793" s="35" t="str">
        <f>IF(C1793="","",IFERROR(INDEX(Категории!$B$5:$B$47,MATCH(C1793,Категории!$A$5:$A$47,0)),"?"))</f>
        <v/>
      </c>
      <c r="L1793" s="34" t="str">
        <f>IF(C1793="","",IFERROR(INDEX(Категории!$C$5:$C$47,MATCH(C1793,Категории!$A$5:$A$47,0)),"?"))</f>
        <v/>
      </c>
      <c r="M1793" s="34" t="str">
        <f>IF(AND(A1793="",B1793="",C1793="",D1793=""),"",IF(A1793="","! нет даты",IF(NOT(ISNUMBER(A1793)),"! дата текстом",IF(YEAR(A1793)&lt;&gt;Настройки!$B$4,"! другой год",IF(C1793="","! нет категории",IF(K1793="?","! категории нет в списке",IF(D1793="","! нет суммы",IF(NOT(ISNUMBER(D1793)),"! сумма текстом",IF(COUNTIFS($A$6:A1793,A1793,$C$6:C1793,C1793,$D$6:D1793,D1793,$B$6:B1793,B1793)&gt;1,"! возможен дубль","ok")))))))))</f>
        <v/>
      </c>
    </row>
    <row r="1794" spans="1:13" ht="15" customHeight="1">
      <c r="A1794" s="30"/>
      <c r="B1794" s="31"/>
      <c r="C1794" s="32"/>
      <c r="D1794" s="33"/>
      <c r="E1794" s="32"/>
      <c r="F1794" s="32"/>
      <c r="G1794" s="32"/>
      <c r="H1794" s="32"/>
      <c r="I1794" s="31"/>
      <c r="J1794" s="34" t="str">
        <f>IF(ISNUMBER(A1794),INDEX(Настройки!$K$8:$K$19,MONTH(A1794))&amp;" "&amp;YEAR(A1794),"")</f>
        <v/>
      </c>
      <c r="K1794" s="35" t="str">
        <f>IF(C1794="","",IFERROR(INDEX(Категории!$B$5:$B$47,MATCH(C1794,Категории!$A$5:$A$47,0)),"?"))</f>
        <v/>
      </c>
      <c r="L1794" s="34" t="str">
        <f>IF(C1794="","",IFERROR(INDEX(Категории!$C$5:$C$47,MATCH(C1794,Категории!$A$5:$A$47,0)),"?"))</f>
        <v/>
      </c>
      <c r="M1794" s="34" t="str">
        <f>IF(AND(A1794="",B1794="",C1794="",D1794=""),"",IF(A1794="","! нет даты",IF(NOT(ISNUMBER(A1794)),"! дата текстом",IF(YEAR(A1794)&lt;&gt;Настройки!$B$4,"! другой год",IF(C1794="","! нет категории",IF(K1794="?","! категории нет в списке",IF(D1794="","! нет суммы",IF(NOT(ISNUMBER(D1794)),"! сумма текстом",IF(COUNTIFS($A$6:A1794,A1794,$C$6:C1794,C1794,$D$6:D1794,D1794,$B$6:B1794,B1794)&gt;1,"! возможен дубль","ok")))))))))</f>
        <v/>
      </c>
    </row>
    <row r="1795" spans="1:13" ht="15" customHeight="1">
      <c r="A1795" s="30"/>
      <c r="B1795" s="31"/>
      <c r="C1795" s="32"/>
      <c r="D1795" s="33"/>
      <c r="E1795" s="32"/>
      <c r="F1795" s="32"/>
      <c r="G1795" s="32"/>
      <c r="H1795" s="32"/>
      <c r="I1795" s="31"/>
      <c r="J1795" s="34" t="str">
        <f>IF(ISNUMBER(A1795),INDEX(Настройки!$K$8:$K$19,MONTH(A1795))&amp;" "&amp;YEAR(A1795),"")</f>
        <v/>
      </c>
      <c r="K1795" s="35" t="str">
        <f>IF(C1795="","",IFERROR(INDEX(Категории!$B$5:$B$47,MATCH(C1795,Категории!$A$5:$A$47,0)),"?"))</f>
        <v/>
      </c>
      <c r="L1795" s="34" t="str">
        <f>IF(C1795="","",IFERROR(INDEX(Категории!$C$5:$C$47,MATCH(C1795,Категории!$A$5:$A$47,0)),"?"))</f>
        <v/>
      </c>
      <c r="M1795" s="34" t="str">
        <f>IF(AND(A1795="",B1795="",C1795="",D1795=""),"",IF(A1795="","! нет даты",IF(NOT(ISNUMBER(A1795)),"! дата текстом",IF(YEAR(A1795)&lt;&gt;Настройки!$B$4,"! другой год",IF(C1795="","! нет категории",IF(K1795="?","! категории нет в списке",IF(D1795="","! нет суммы",IF(NOT(ISNUMBER(D1795)),"! сумма текстом",IF(COUNTIFS($A$6:A1795,A1795,$C$6:C1795,C1795,$D$6:D1795,D1795,$B$6:B1795,B1795)&gt;1,"! возможен дубль","ok")))))))))</f>
        <v/>
      </c>
    </row>
    <row r="1796" spans="1:13" ht="15" customHeight="1">
      <c r="A1796" s="30"/>
      <c r="B1796" s="31"/>
      <c r="C1796" s="32"/>
      <c r="D1796" s="33"/>
      <c r="E1796" s="32"/>
      <c r="F1796" s="32"/>
      <c r="G1796" s="32"/>
      <c r="H1796" s="32"/>
      <c r="I1796" s="31"/>
      <c r="J1796" s="34" t="str">
        <f>IF(ISNUMBER(A1796),INDEX(Настройки!$K$8:$K$19,MONTH(A1796))&amp;" "&amp;YEAR(A1796),"")</f>
        <v/>
      </c>
      <c r="K1796" s="35" t="str">
        <f>IF(C1796="","",IFERROR(INDEX(Категории!$B$5:$B$47,MATCH(C1796,Категории!$A$5:$A$47,0)),"?"))</f>
        <v/>
      </c>
      <c r="L1796" s="34" t="str">
        <f>IF(C1796="","",IFERROR(INDEX(Категории!$C$5:$C$47,MATCH(C1796,Категории!$A$5:$A$47,0)),"?"))</f>
        <v/>
      </c>
      <c r="M1796" s="34" t="str">
        <f>IF(AND(A1796="",B1796="",C1796="",D1796=""),"",IF(A1796="","! нет даты",IF(NOT(ISNUMBER(A1796)),"! дата текстом",IF(YEAR(A1796)&lt;&gt;Настройки!$B$4,"! другой год",IF(C1796="","! нет категории",IF(K1796="?","! категории нет в списке",IF(D1796="","! нет суммы",IF(NOT(ISNUMBER(D1796)),"! сумма текстом",IF(COUNTIFS($A$6:A1796,A1796,$C$6:C1796,C1796,$D$6:D1796,D1796,$B$6:B1796,B1796)&gt;1,"! возможен дубль","ok")))))))))</f>
        <v/>
      </c>
    </row>
    <row r="1797" spans="1:13" ht="15" customHeight="1">
      <c r="A1797" s="30"/>
      <c r="B1797" s="31"/>
      <c r="C1797" s="32"/>
      <c r="D1797" s="33"/>
      <c r="E1797" s="32"/>
      <c r="F1797" s="32"/>
      <c r="G1797" s="32"/>
      <c r="H1797" s="32"/>
      <c r="I1797" s="31"/>
      <c r="J1797" s="34" t="str">
        <f>IF(ISNUMBER(A1797),INDEX(Настройки!$K$8:$K$19,MONTH(A1797))&amp;" "&amp;YEAR(A1797),"")</f>
        <v/>
      </c>
      <c r="K1797" s="35" t="str">
        <f>IF(C1797="","",IFERROR(INDEX(Категории!$B$5:$B$47,MATCH(C1797,Категории!$A$5:$A$47,0)),"?"))</f>
        <v/>
      </c>
      <c r="L1797" s="34" t="str">
        <f>IF(C1797="","",IFERROR(INDEX(Категории!$C$5:$C$47,MATCH(C1797,Категории!$A$5:$A$47,0)),"?"))</f>
        <v/>
      </c>
      <c r="M1797" s="34" t="str">
        <f>IF(AND(A1797="",B1797="",C1797="",D1797=""),"",IF(A1797="","! нет даты",IF(NOT(ISNUMBER(A1797)),"! дата текстом",IF(YEAR(A1797)&lt;&gt;Настройки!$B$4,"! другой год",IF(C1797="","! нет категории",IF(K1797="?","! категории нет в списке",IF(D1797="","! нет суммы",IF(NOT(ISNUMBER(D1797)),"! сумма текстом",IF(COUNTIFS($A$6:A1797,A1797,$C$6:C1797,C1797,$D$6:D1797,D1797,$B$6:B1797,B1797)&gt;1,"! возможен дубль","ok")))))))))</f>
        <v/>
      </c>
    </row>
    <row r="1798" spans="1:13" ht="15" customHeight="1">
      <c r="A1798" s="30"/>
      <c r="B1798" s="31"/>
      <c r="C1798" s="32"/>
      <c r="D1798" s="33"/>
      <c r="E1798" s="32"/>
      <c r="F1798" s="32"/>
      <c r="G1798" s="32"/>
      <c r="H1798" s="32"/>
      <c r="I1798" s="31"/>
      <c r="J1798" s="34" t="str">
        <f>IF(ISNUMBER(A1798),INDEX(Настройки!$K$8:$K$19,MONTH(A1798))&amp;" "&amp;YEAR(A1798),"")</f>
        <v/>
      </c>
      <c r="K1798" s="35" t="str">
        <f>IF(C1798="","",IFERROR(INDEX(Категории!$B$5:$B$47,MATCH(C1798,Категории!$A$5:$A$47,0)),"?"))</f>
        <v/>
      </c>
      <c r="L1798" s="34" t="str">
        <f>IF(C1798="","",IFERROR(INDEX(Категории!$C$5:$C$47,MATCH(C1798,Категории!$A$5:$A$47,0)),"?"))</f>
        <v/>
      </c>
      <c r="M1798" s="34" t="str">
        <f>IF(AND(A1798="",B1798="",C1798="",D1798=""),"",IF(A1798="","! нет даты",IF(NOT(ISNUMBER(A1798)),"! дата текстом",IF(YEAR(A1798)&lt;&gt;Настройки!$B$4,"! другой год",IF(C1798="","! нет категории",IF(K1798="?","! категории нет в списке",IF(D1798="","! нет суммы",IF(NOT(ISNUMBER(D1798)),"! сумма текстом",IF(COUNTIFS($A$6:A1798,A1798,$C$6:C1798,C1798,$D$6:D1798,D1798,$B$6:B1798,B1798)&gt;1,"! возможен дубль","ok")))))))))</f>
        <v/>
      </c>
    </row>
    <row r="1799" spans="1:13" ht="15" customHeight="1">
      <c r="A1799" s="30"/>
      <c r="B1799" s="31"/>
      <c r="C1799" s="32"/>
      <c r="D1799" s="33"/>
      <c r="E1799" s="32"/>
      <c r="F1799" s="32"/>
      <c r="G1799" s="32"/>
      <c r="H1799" s="32"/>
      <c r="I1799" s="31"/>
      <c r="J1799" s="34" t="str">
        <f>IF(ISNUMBER(A1799),INDEX(Настройки!$K$8:$K$19,MONTH(A1799))&amp;" "&amp;YEAR(A1799),"")</f>
        <v/>
      </c>
      <c r="K1799" s="35" t="str">
        <f>IF(C1799="","",IFERROR(INDEX(Категории!$B$5:$B$47,MATCH(C1799,Категории!$A$5:$A$47,0)),"?"))</f>
        <v/>
      </c>
      <c r="L1799" s="34" t="str">
        <f>IF(C1799="","",IFERROR(INDEX(Категории!$C$5:$C$47,MATCH(C1799,Категории!$A$5:$A$47,0)),"?"))</f>
        <v/>
      </c>
      <c r="M1799" s="34" t="str">
        <f>IF(AND(A1799="",B1799="",C1799="",D1799=""),"",IF(A1799="","! нет даты",IF(NOT(ISNUMBER(A1799)),"! дата текстом",IF(YEAR(A1799)&lt;&gt;Настройки!$B$4,"! другой год",IF(C1799="","! нет категории",IF(K1799="?","! категории нет в списке",IF(D1799="","! нет суммы",IF(NOT(ISNUMBER(D1799)),"! сумма текстом",IF(COUNTIFS($A$6:A1799,A1799,$C$6:C1799,C1799,$D$6:D1799,D1799,$B$6:B1799,B1799)&gt;1,"! возможен дубль","ok")))))))))</f>
        <v/>
      </c>
    </row>
    <row r="1800" spans="1:13" ht="15" customHeight="1">
      <c r="A1800" s="30"/>
      <c r="B1800" s="31"/>
      <c r="C1800" s="32"/>
      <c r="D1800" s="33"/>
      <c r="E1800" s="32"/>
      <c r="F1800" s="32"/>
      <c r="G1800" s="32"/>
      <c r="H1800" s="32"/>
      <c r="I1800" s="31"/>
      <c r="J1800" s="34" t="str">
        <f>IF(ISNUMBER(A1800),INDEX(Настройки!$K$8:$K$19,MONTH(A1800))&amp;" "&amp;YEAR(A1800),"")</f>
        <v/>
      </c>
      <c r="K1800" s="35" t="str">
        <f>IF(C1800="","",IFERROR(INDEX(Категории!$B$5:$B$47,MATCH(C1800,Категории!$A$5:$A$47,0)),"?"))</f>
        <v/>
      </c>
      <c r="L1800" s="34" t="str">
        <f>IF(C1800="","",IFERROR(INDEX(Категории!$C$5:$C$47,MATCH(C1800,Категории!$A$5:$A$47,0)),"?"))</f>
        <v/>
      </c>
      <c r="M1800" s="34" t="str">
        <f>IF(AND(A1800="",B1800="",C1800="",D1800=""),"",IF(A1800="","! нет даты",IF(NOT(ISNUMBER(A1800)),"! дата текстом",IF(YEAR(A1800)&lt;&gt;Настройки!$B$4,"! другой год",IF(C1800="","! нет категории",IF(K1800="?","! категории нет в списке",IF(D1800="","! нет суммы",IF(NOT(ISNUMBER(D1800)),"! сумма текстом",IF(COUNTIFS($A$6:A1800,A1800,$C$6:C1800,C1800,$D$6:D1800,D1800,$B$6:B1800,B1800)&gt;1,"! возможен дубль","ok")))))))))</f>
        <v/>
      </c>
    </row>
    <row r="1801" spans="1:13" ht="15" customHeight="1">
      <c r="A1801" s="30"/>
      <c r="B1801" s="31"/>
      <c r="C1801" s="32"/>
      <c r="D1801" s="33"/>
      <c r="E1801" s="32"/>
      <c r="F1801" s="32"/>
      <c r="G1801" s="32"/>
      <c r="H1801" s="32"/>
      <c r="I1801" s="31"/>
      <c r="J1801" s="34" t="str">
        <f>IF(ISNUMBER(A1801),INDEX(Настройки!$K$8:$K$19,MONTH(A1801))&amp;" "&amp;YEAR(A1801),"")</f>
        <v/>
      </c>
      <c r="K1801" s="35" t="str">
        <f>IF(C1801="","",IFERROR(INDEX(Категории!$B$5:$B$47,MATCH(C1801,Категории!$A$5:$A$47,0)),"?"))</f>
        <v/>
      </c>
      <c r="L1801" s="34" t="str">
        <f>IF(C1801="","",IFERROR(INDEX(Категории!$C$5:$C$47,MATCH(C1801,Категории!$A$5:$A$47,0)),"?"))</f>
        <v/>
      </c>
      <c r="M1801" s="34" t="str">
        <f>IF(AND(A1801="",B1801="",C1801="",D1801=""),"",IF(A1801="","! нет даты",IF(NOT(ISNUMBER(A1801)),"! дата текстом",IF(YEAR(A1801)&lt;&gt;Настройки!$B$4,"! другой год",IF(C1801="","! нет категории",IF(K1801="?","! категории нет в списке",IF(D1801="","! нет суммы",IF(NOT(ISNUMBER(D1801)),"! сумма текстом",IF(COUNTIFS($A$6:A1801,A1801,$C$6:C1801,C1801,$D$6:D1801,D1801,$B$6:B1801,B1801)&gt;1,"! возможен дубль","ok")))))))))</f>
        <v/>
      </c>
    </row>
    <row r="1802" spans="1:13" ht="15" customHeight="1">
      <c r="A1802" s="30"/>
      <c r="B1802" s="31"/>
      <c r="C1802" s="32"/>
      <c r="D1802" s="33"/>
      <c r="E1802" s="32"/>
      <c r="F1802" s="32"/>
      <c r="G1802" s="32"/>
      <c r="H1802" s="32"/>
      <c r="I1802" s="31"/>
      <c r="J1802" s="34" t="str">
        <f>IF(ISNUMBER(A1802),INDEX(Настройки!$K$8:$K$19,MONTH(A1802))&amp;" "&amp;YEAR(A1802),"")</f>
        <v/>
      </c>
      <c r="K1802" s="35" t="str">
        <f>IF(C1802="","",IFERROR(INDEX(Категории!$B$5:$B$47,MATCH(C1802,Категории!$A$5:$A$47,0)),"?"))</f>
        <v/>
      </c>
      <c r="L1802" s="34" t="str">
        <f>IF(C1802="","",IFERROR(INDEX(Категории!$C$5:$C$47,MATCH(C1802,Категории!$A$5:$A$47,0)),"?"))</f>
        <v/>
      </c>
      <c r="M1802" s="34" t="str">
        <f>IF(AND(A1802="",B1802="",C1802="",D1802=""),"",IF(A1802="","! нет даты",IF(NOT(ISNUMBER(A1802)),"! дата текстом",IF(YEAR(A1802)&lt;&gt;Настройки!$B$4,"! другой год",IF(C1802="","! нет категории",IF(K1802="?","! категории нет в списке",IF(D1802="","! нет суммы",IF(NOT(ISNUMBER(D1802)),"! сумма текстом",IF(COUNTIFS($A$6:A1802,A1802,$C$6:C1802,C1802,$D$6:D1802,D1802,$B$6:B1802,B1802)&gt;1,"! возможен дубль","ok")))))))))</f>
        <v/>
      </c>
    </row>
    <row r="1803" spans="1:13" ht="15" customHeight="1">
      <c r="A1803" s="30"/>
      <c r="B1803" s="31"/>
      <c r="C1803" s="32"/>
      <c r="D1803" s="33"/>
      <c r="E1803" s="32"/>
      <c r="F1803" s="32"/>
      <c r="G1803" s="32"/>
      <c r="H1803" s="32"/>
      <c r="I1803" s="31"/>
      <c r="J1803" s="34" t="str">
        <f>IF(ISNUMBER(A1803),INDEX(Настройки!$K$8:$K$19,MONTH(A1803))&amp;" "&amp;YEAR(A1803),"")</f>
        <v/>
      </c>
      <c r="K1803" s="35" t="str">
        <f>IF(C1803="","",IFERROR(INDEX(Категории!$B$5:$B$47,MATCH(C1803,Категории!$A$5:$A$47,0)),"?"))</f>
        <v/>
      </c>
      <c r="L1803" s="34" t="str">
        <f>IF(C1803="","",IFERROR(INDEX(Категории!$C$5:$C$47,MATCH(C1803,Категории!$A$5:$A$47,0)),"?"))</f>
        <v/>
      </c>
      <c r="M1803" s="34" t="str">
        <f>IF(AND(A1803="",B1803="",C1803="",D1803=""),"",IF(A1803="","! нет даты",IF(NOT(ISNUMBER(A1803)),"! дата текстом",IF(YEAR(A1803)&lt;&gt;Настройки!$B$4,"! другой год",IF(C1803="","! нет категории",IF(K1803="?","! категории нет в списке",IF(D1803="","! нет суммы",IF(NOT(ISNUMBER(D1803)),"! сумма текстом",IF(COUNTIFS($A$6:A1803,A1803,$C$6:C1803,C1803,$D$6:D1803,D1803,$B$6:B1803,B1803)&gt;1,"! возможен дубль","ok")))))))))</f>
        <v/>
      </c>
    </row>
    <row r="1804" spans="1:13" ht="15" customHeight="1">
      <c r="A1804" s="30"/>
      <c r="B1804" s="31"/>
      <c r="C1804" s="32"/>
      <c r="D1804" s="33"/>
      <c r="E1804" s="32"/>
      <c r="F1804" s="32"/>
      <c r="G1804" s="32"/>
      <c r="H1804" s="32"/>
      <c r="I1804" s="31"/>
      <c r="J1804" s="34" t="str">
        <f>IF(ISNUMBER(A1804),INDEX(Настройки!$K$8:$K$19,MONTH(A1804))&amp;" "&amp;YEAR(A1804),"")</f>
        <v/>
      </c>
      <c r="K1804" s="35" t="str">
        <f>IF(C1804="","",IFERROR(INDEX(Категории!$B$5:$B$47,MATCH(C1804,Категории!$A$5:$A$47,0)),"?"))</f>
        <v/>
      </c>
      <c r="L1804" s="34" t="str">
        <f>IF(C1804="","",IFERROR(INDEX(Категории!$C$5:$C$47,MATCH(C1804,Категории!$A$5:$A$47,0)),"?"))</f>
        <v/>
      </c>
      <c r="M1804" s="34" t="str">
        <f>IF(AND(A1804="",B1804="",C1804="",D1804=""),"",IF(A1804="","! нет даты",IF(NOT(ISNUMBER(A1804)),"! дата текстом",IF(YEAR(A1804)&lt;&gt;Настройки!$B$4,"! другой год",IF(C1804="","! нет категории",IF(K1804="?","! категории нет в списке",IF(D1804="","! нет суммы",IF(NOT(ISNUMBER(D1804)),"! сумма текстом",IF(COUNTIFS($A$6:A1804,A1804,$C$6:C1804,C1804,$D$6:D1804,D1804,$B$6:B1804,B1804)&gt;1,"! возможен дубль","ok")))))))))</f>
        <v/>
      </c>
    </row>
    <row r="1805" spans="1:13" ht="15" customHeight="1">
      <c r="A1805" s="30"/>
      <c r="B1805" s="31"/>
      <c r="C1805" s="32"/>
      <c r="D1805" s="33"/>
      <c r="E1805" s="32"/>
      <c r="F1805" s="32"/>
      <c r="G1805" s="32"/>
      <c r="H1805" s="32"/>
      <c r="I1805" s="31"/>
      <c r="J1805" s="34" t="str">
        <f>IF(ISNUMBER(A1805),INDEX(Настройки!$K$8:$K$19,MONTH(A1805))&amp;" "&amp;YEAR(A1805),"")</f>
        <v/>
      </c>
      <c r="K1805" s="35" t="str">
        <f>IF(C1805="","",IFERROR(INDEX(Категории!$B$5:$B$47,MATCH(C1805,Категории!$A$5:$A$47,0)),"?"))</f>
        <v/>
      </c>
      <c r="L1805" s="34" t="str">
        <f>IF(C1805="","",IFERROR(INDEX(Категории!$C$5:$C$47,MATCH(C1805,Категории!$A$5:$A$47,0)),"?"))</f>
        <v/>
      </c>
      <c r="M1805" s="34" t="str">
        <f>IF(AND(A1805="",B1805="",C1805="",D1805=""),"",IF(A1805="","! нет даты",IF(NOT(ISNUMBER(A1805)),"! дата текстом",IF(YEAR(A1805)&lt;&gt;Настройки!$B$4,"! другой год",IF(C1805="","! нет категории",IF(K1805="?","! категории нет в списке",IF(D1805="","! нет суммы",IF(NOT(ISNUMBER(D1805)),"! сумма текстом",IF(COUNTIFS($A$6:A1805,A1805,$C$6:C1805,C1805,$D$6:D1805,D1805,$B$6:B1805,B1805)&gt;1,"! возможен дубль","ok")))))))))</f>
        <v/>
      </c>
    </row>
    <row r="1806" spans="1:13" ht="15" customHeight="1">
      <c r="A1806" s="30"/>
      <c r="B1806" s="31"/>
      <c r="C1806" s="32"/>
      <c r="D1806" s="33"/>
      <c r="E1806" s="32"/>
      <c r="F1806" s="32"/>
      <c r="G1806" s="32"/>
      <c r="H1806" s="32"/>
      <c r="I1806" s="31"/>
      <c r="J1806" s="34" t="str">
        <f>IF(ISNUMBER(A1806),INDEX(Настройки!$K$8:$K$19,MONTH(A1806))&amp;" "&amp;YEAR(A1806),"")</f>
        <v/>
      </c>
      <c r="K1806" s="35" t="str">
        <f>IF(C1806="","",IFERROR(INDEX(Категории!$B$5:$B$47,MATCH(C1806,Категории!$A$5:$A$47,0)),"?"))</f>
        <v/>
      </c>
      <c r="L1806" s="34" t="str">
        <f>IF(C1806="","",IFERROR(INDEX(Категории!$C$5:$C$47,MATCH(C1806,Категории!$A$5:$A$47,0)),"?"))</f>
        <v/>
      </c>
      <c r="M1806" s="34" t="str">
        <f>IF(AND(A1806="",B1806="",C1806="",D1806=""),"",IF(A1806="","! нет даты",IF(NOT(ISNUMBER(A1806)),"! дата текстом",IF(YEAR(A1806)&lt;&gt;Настройки!$B$4,"! другой год",IF(C1806="","! нет категории",IF(K1806="?","! категории нет в списке",IF(D1806="","! нет суммы",IF(NOT(ISNUMBER(D1806)),"! сумма текстом",IF(COUNTIFS($A$6:A1806,A1806,$C$6:C1806,C1806,$D$6:D1806,D1806,$B$6:B1806,B1806)&gt;1,"! возможен дубль","ok")))))))))</f>
        <v/>
      </c>
    </row>
    <row r="1807" spans="1:13" ht="15" customHeight="1">
      <c r="A1807" s="30"/>
      <c r="B1807" s="31"/>
      <c r="C1807" s="32"/>
      <c r="D1807" s="33"/>
      <c r="E1807" s="32"/>
      <c r="F1807" s="32"/>
      <c r="G1807" s="32"/>
      <c r="H1807" s="32"/>
      <c r="I1807" s="31"/>
      <c r="J1807" s="34" t="str">
        <f>IF(ISNUMBER(A1807),INDEX(Настройки!$K$8:$K$19,MONTH(A1807))&amp;" "&amp;YEAR(A1807),"")</f>
        <v/>
      </c>
      <c r="K1807" s="35" t="str">
        <f>IF(C1807="","",IFERROR(INDEX(Категории!$B$5:$B$47,MATCH(C1807,Категории!$A$5:$A$47,0)),"?"))</f>
        <v/>
      </c>
      <c r="L1807" s="34" t="str">
        <f>IF(C1807="","",IFERROR(INDEX(Категории!$C$5:$C$47,MATCH(C1807,Категории!$A$5:$A$47,0)),"?"))</f>
        <v/>
      </c>
      <c r="M1807" s="34" t="str">
        <f>IF(AND(A1807="",B1807="",C1807="",D1807=""),"",IF(A1807="","! нет даты",IF(NOT(ISNUMBER(A1807)),"! дата текстом",IF(YEAR(A1807)&lt;&gt;Настройки!$B$4,"! другой год",IF(C1807="","! нет категории",IF(K1807="?","! категории нет в списке",IF(D1807="","! нет суммы",IF(NOT(ISNUMBER(D1807)),"! сумма текстом",IF(COUNTIFS($A$6:A1807,A1807,$C$6:C1807,C1807,$D$6:D1807,D1807,$B$6:B1807,B1807)&gt;1,"! возможен дубль","ok")))))))))</f>
        <v/>
      </c>
    </row>
    <row r="1808" spans="1:13" ht="15" customHeight="1">
      <c r="A1808" s="30"/>
      <c r="B1808" s="31"/>
      <c r="C1808" s="32"/>
      <c r="D1808" s="33"/>
      <c r="E1808" s="32"/>
      <c r="F1808" s="32"/>
      <c r="G1808" s="32"/>
      <c r="H1808" s="32"/>
      <c r="I1808" s="31"/>
      <c r="J1808" s="34" t="str">
        <f>IF(ISNUMBER(A1808),INDEX(Настройки!$K$8:$K$19,MONTH(A1808))&amp;" "&amp;YEAR(A1808),"")</f>
        <v/>
      </c>
      <c r="K1808" s="35" t="str">
        <f>IF(C1808="","",IFERROR(INDEX(Категории!$B$5:$B$47,MATCH(C1808,Категории!$A$5:$A$47,0)),"?"))</f>
        <v/>
      </c>
      <c r="L1808" s="34" t="str">
        <f>IF(C1808="","",IFERROR(INDEX(Категории!$C$5:$C$47,MATCH(C1808,Категории!$A$5:$A$47,0)),"?"))</f>
        <v/>
      </c>
      <c r="M1808" s="34" t="str">
        <f>IF(AND(A1808="",B1808="",C1808="",D1808=""),"",IF(A1808="","! нет даты",IF(NOT(ISNUMBER(A1808)),"! дата текстом",IF(YEAR(A1808)&lt;&gt;Настройки!$B$4,"! другой год",IF(C1808="","! нет категории",IF(K1808="?","! категории нет в списке",IF(D1808="","! нет суммы",IF(NOT(ISNUMBER(D1808)),"! сумма текстом",IF(COUNTIFS($A$6:A1808,A1808,$C$6:C1808,C1808,$D$6:D1808,D1808,$B$6:B1808,B1808)&gt;1,"! возможен дубль","ok")))))))))</f>
        <v/>
      </c>
    </row>
    <row r="1809" spans="1:13" ht="15" customHeight="1">
      <c r="A1809" s="30"/>
      <c r="B1809" s="31"/>
      <c r="C1809" s="32"/>
      <c r="D1809" s="33"/>
      <c r="E1809" s="32"/>
      <c r="F1809" s="32"/>
      <c r="G1809" s="32"/>
      <c r="H1809" s="32"/>
      <c r="I1809" s="31"/>
      <c r="J1809" s="34" t="str">
        <f>IF(ISNUMBER(A1809),INDEX(Настройки!$K$8:$K$19,MONTH(A1809))&amp;" "&amp;YEAR(A1809),"")</f>
        <v/>
      </c>
      <c r="K1809" s="35" t="str">
        <f>IF(C1809="","",IFERROR(INDEX(Категории!$B$5:$B$47,MATCH(C1809,Категории!$A$5:$A$47,0)),"?"))</f>
        <v/>
      </c>
      <c r="L1809" s="34" t="str">
        <f>IF(C1809="","",IFERROR(INDEX(Категории!$C$5:$C$47,MATCH(C1809,Категории!$A$5:$A$47,0)),"?"))</f>
        <v/>
      </c>
      <c r="M1809" s="34" t="str">
        <f>IF(AND(A1809="",B1809="",C1809="",D1809=""),"",IF(A1809="","! нет даты",IF(NOT(ISNUMBER(A1809)),"! дата текстом",IF(YEAR(A1809)&lt;&gt;Настройки!$B$4,"! другой год",IF(C1809="","! нет категории",IF(K1809="?","! категории нет в списке",IF(D1809="","! нет суммы",IF(NOT(ISNUMBER(D1809)),"! сумма текстом",IF(COUNTIFS($A$6:A1809,A1809,$C$6:C1809,C1809,$D$6:D1809,D1809,$B$6:B1809,B1809)&gt;1,"! возможен дубль","ok")))))))))</f>
        <v/>
      </c>
    </row>
    <row r="1810" spans="1:13" ht="15" customHeight="1">
      <c r="A1810" s="30"/>
      <c r="B1810" s="31"/>
      <c r="C1810" s="32"/>
      <c r="D1810" s="33"/>
      <c r="E1810" s="32"/>
      <c r="F1810" s="32"/>
      <c r="G1810" s="32"/>
      <c r="H1810" s="32"/>
      <c r="I1810" s="31"/>
      <c r="J1810" s="34" t="str">
        <f>IF(ISNUMBER(A1810),INDEX(Настройки!$K$8:$K$19,MONTH(A1810))&amp;" "&amp;YEAR(A1810),"")</f>
        <v/>
      </c>
      <c r="K1810" s="35" t="str">
        <f>IF(C1810="","",IFERROR(INDEX(Категории!$B$5:$B$47,MATCH(C1810,Категории!$A$5:$A$47,0)),"?"))</f>
        <v/>
      </c>
      <c r="L1810" s="34" t="str">
        <f>IF(C1810="","",IFERROR(INDEX(Категории!$C$5:$C$47,MATCH(C1810,Категории!$A$5:$A$47,0)),"?"))</f>
        <v/>
      </c>
      <c r="M1810" s="34" t="str">
        <f>IF(AND(A1810="",B1810="",C1810="",D1810=""),"",IF(A1810="","! нет даты",IF(NOT(ISNUMBER(A1810)),"! дата текстом",IF(YEAR(A1810)&lt;&gt;Настройки!$B$4,"! другой год",IF(C1810="","! нет категории",IF(K1810="?","! категории нет в списке",IF(D1810="","! нет суммы",IF(NOT(ISNUMBER(D1810)),"! сумма текстом",IF(COUNTIFS($A$6:A1810,A1810,$C$6:C1810,C1810,$D$6:D1810,D1810,$B$6:B1810,B1810)&gt;1,"! возможен дубль","ok")))))))))</f>
        <v/>
      </c>
    </row>
    <row r="1811" spans="1:13" ht="15" customHeight="1">
      <c r="A1811" s="30"/>
      <c r="B1811" s="31"/>
      <c r="C1811" s="32"/>
      <c r="D1811" s="33"/>
      <c r="E1811" s="32"/>
      <c r="F1811" s="32"/>
      <c r="G1811" s="32"/>
      <c r="H1811" s="32"/>
      <c r="I1811" s="31"/>
      <c r="J1811" s="34" t="str">
        <f>IF(ISNUMBER(A1811),INDEX(Настройки!$K$8:$K$19,MONTH(A1811))&amp;" "&amp;YEAR(A1811),"")</f>
        <v/>
      </c>
      <c r="K1811" s="35" t="str">
        <f>IF(C1811="","",IFERROR(INDEX(Категории!$B$5:$B$47,MATCH(C1811,Категории!$A$5:$A$47,0)),"?"))</f>
        <v/>
      </c>
      <c r="L1811" s="34" t="str">
        <f>IF(C1811="","",IFERROR(INDEX(Категории!$C$5:$C$47,MATCH(C1811,Категории!$A$5:$A$47,0)),"?"))</f>
        <v/>
      </c>
      <c r="M1811" s="34" t="str">
        <f>IF(AND(A1811="",B1811="",C1811="",D1811=""),"",IF(A1811="","! нет даты",IF(NOT(ISNUMBER(A1811)),"! дата текстом",IF(YEAR(A1811)&lt;&gt;Настройки!$B$4,"! другой год",IF(C1811="","! нет категории",IF(K1811="?","! категории нет в списке",IF(D1811="","! нет суммы",IF(NOT(ISNUMBER(D1811)),"! сумма текстом",IF(COUNTIFS($A$6:A1811,A1811,$C$6:C1811,C1811,$D$6:D1811,D1811,$B$6:B1811,B1811)&gt;1,"! возможен дубль","ok")))))))))</f>
        <v/>
      </c>
    </row>
    <row r="1812" spans="1:13" ht="15" customHeight="1">
      <c r="A1812" s="30"/>
      <c r="B1812" s="31"/>
      <c r="C1812" s="32"/>
      <c r="D1812" s="33"/>
      <c r="E1812" s="32"/>
      <c r="F1812" s="32"/>
      <c r="G1812" s="32"/>
      <c r="H1812" s="32"/>
      <c r="I1812" s="31"/>
      <c r="J1812" s="34" t="str">
        <f>IF(ISNUMBER(A1812),INDEX(Настройки!$K$8:$K$19,MONTH(A1812))&amp;" "&amp;YEAR(A1812),"")</f>
        <v/>
      </c>
      <c r="K1812" s="35" t="str">
        <f>IF(C1812="","",IFERROR(INDEX(Категории!$B$5:$B$47,MATCH(C1812,Категории!$A$5:$A$47,0)),"?"))</f>
        <v/>
      </c>
      <c r="L1812" s="34" t="str">
        <f>IF(C1812="","",IFERROR(INDEX(Категории!$C$5:$C$47,MATCH(C1812,Категории!$A$5:$A$47,0)),"?"))</f>
        <v/>
      </c>
      <c r="M1812" s="34" t="str">
        <f>IF(AND(A1812="",B1812="",C1812="",D1812=""),"",IF(A1812="","! нет даты",IF(NOT(ISNUMBER(A1812)),"! дата текстом",IF(YEAR(A1812)&lt;&gt;Настройки!$B$4,"! другой год",IF(C1812="","! нет категории",IF(K1812="?","! категории нет в списке",IF(D1812="","! нет суммы",IF(NOT(ISNUMBER(D1812)),"! сумма текстом",IF(COUNTIFS($A$6:A1812,A1812,$C$6:C1812,C1812,$D$6:D1812,D1812,$B$6:B1812,B1812)&gt;1,"! возможен дубль","ok")))))))))</f>
        <v/>
      </c>
    </row>
    <row r="1813" spans="1:13" ht="15" customHeight="1">
      <c r="A1813" s="30"/>
      <c r="B1813" s="31"/>
      <c r="C1813" s="32"/>
      <c r="D1813" s="33"/>
      <c r="E1813" s="32"/>
      <c r="F1813" s="32"/>
      <c r="G1813" s="32"/>
      <c r="H1813" s="32"/>
      <c r="I1813" s="31"/>
      <c r="J1813" s="34" t="str">
        <f>IF(ISNUMBER(A1813),INDEX(Настройки!$K$8:$K$19,MONTH(A1813))&amp;" "&amp;YEAR(A1813),"")</f>
        <v/>
      </c>
      <c r="K1813" s="35" t="str">
        <f>IF(C1813="","",IFERROR(INDEX(Категории!$B$5:$B$47,MATCH(C1813,Категории!$A$5:$A$47,0)),"?"))</f>
        <v/>
      </c>
      <c r="L1813" s="34" t="str">
        <f>IF(C1813="","",IFERROR(INDEX(Категории!$C$5:$C$47,MATCH(C1813,Категории!$A$5:$A$47,0)),"?"))</f>
        <v/>
      </c>
      <c r="M1813" s="34" t="str">
        <f>IF(AND(A1813="",B1813="",C1813="",D1813=""),"",IF(A1813="","! нет даты",IF(NOT(ISNUMBER(A1813)),"! дата текстом",IF(YEAR(A1813)&lt;&gt;Настройки!$B$4,"! другой год",IF(C1813="","! нет категории",IF(K1813="?","! категории нет в списке",IF(D1813="","! нет суммы",IF(NOT(ISNUMBER(D1813)),"! сумма текстом",IF(COUNTIFS($A$6:A1813,A1813,$C$6:C1813,C1813,$D$6:D1813,D1813,$B$6:B1813,B1813)&gt;1,"! возможен дубль","ok")))))))))</f>
        <v/>
      </c>
    </row>
    <row r="1814" spans="1:13" ht="15" customHeight="1">
      <c r="A1814" s="30"/>
      <c r="B1814" s="31"/>
      <c r="C1814" s="32"/>
      <c r="D1814" s="33"/>
      <c r="E1814" s="32"/>
      <c r="F1814" s="32"/>
      <c r="G1814" s="32"/>
      <c r="H1814" s="32"/>
      <c r="I1814" s="31"/>
      <c r="J1814" s="34" t="str">
        <f>IF(ISNUMBER(A1814),INDEX(Настройки!$K$8:$K$19,MONTH(A1814))&amp;" "&amp;YEAR(A1814),"")</f>
        <v/>
      </c>
      <c r="K1814" s="35" t="str">
        <f>IF(C1814="","",IFERROR(INDEX(Категории!$B$5:$B$47,MATCH(C1814,Категории!$A$5:$A$47,0)),"?"))</f>
        <v/>
      </c>
      <c r="L1814" s="34" t="str">
        <f>IF(C1814="","",IFERROR(INDEX(Категории!$C$5:$C$47,MATCH(C1814,Категории!$A$5:$A$47,0)),"?"))</f>
        <v/>
      </c>
      <c r="M1814" s="34" t="str">
        <f>IF(AND(A1814="",B1814="",C1814="",D1814=""),"",IF(A1814="","! нет даты",IF(NOT(ISNUMBER(A1814)),"! дата текстом",IF(YEAR(A1814)&lt;&gt;Настройки!$B$4,"! другой год",IF(C1814="","! нет категории",IF(K1814="?","! категории нет в списке",IF(D1814="","! нет суммы",IF(NOT(ISNUMBER(D1814)),"! сумма текстом",IF(COUNTIFS($A$6:A1814,A1814,$C$6:C1814,C1814,$D$6:D1814,D1814,$B$6:B1814,B1814)&gt;1,"! возможен дубль","ok")))))))))</f>
        <v/>
      </c>
    </row>
    <row r="1815" spans="1:13" ht="15" customHeight="1">
      <c r="A1815" s="30"/>
      <c r="B1815" s="31"/>
      <c r="C1815" s="32"/>
      <c r="D1815" s="33"/>
      <c r="E1815" s="32"/>
      <c r="F1815" s="32"/>
      <c r="G1815" s="32"/>
      <c r="H1815" s="32"/>
      <c r="I1815" s="31"/>
      <c r="J1815" s="34" t="str">
        <f>IF(ISNUMBER(A1815),INDEX(Настройки!$K$8:$K$19,MONTH(A1815))&amp;" "&amp;YEAR(A1815),"")</f>
        <v/>
      </c>
      <c r="K1815" s="35" t="str">
        <f>IF(C1815="","",IFERROR(INDEX(Категории!$B$5:$B$47,MATCH(C1815,Категории!$A$5:$A$47,0)),"?"))</f>
        <v/>
      </c>
      <c r="L1815" s="34" t="str">
        <f>IF(C1815="","",IFERROR(INDEX(Категории!$C$5:$C$47,MATCH(C1815,Категории!$A$5:$A$47,0)),"?"))</f>
        <v/>
      </c>
      <c r="M1815" s="34" t="str">
        <f>IF(AND(A1815="",B1815="",C1815="",D1815=""),"",IF(A1815="","! нет даты",IF(NOT(ISNUMBER(A1815)),"! дата текстом",IF(YEAR(A1815)&lt;&gt;Настройки!$B$4,"! другой год",IF(C1815="","! нет категории",IF(K1815="?","! категории нет в списке",IF(D1815="","! нет суммы",IF(NOT(ISNUMBER(D1815)),"! сумма текстом",IF(COUNTIFS($A$6:A1815,A1815,$C$6:C1815,C1815,$D$6:D1815,D1815,$B$6:B1815,B1815)&gt;1,"! возможен дубль","ok")))))))))</f>
        <v/>
      </c>
    </row>
    <row r="1816" spans="1:13" ht="15" customHeight="1">
      <c r="A1816" s="30"/>
      <c r="B1816" s="31"/>
      <c r="C1816" s="32"/>
      <c r="D1816" s="33"/>
      <c r="E1816" s="32"/>
      <c r="F1816" s="32"/>
      <c r="G1816" s="32"/>
      <c r="H1816" s="32"/>
      <c r="I1816" s="31"/>
      <c r="J1816" s="34" t="str">
        <f>IF(ISNUMBER(A1816),INDEX(Настройки!$K$8:$K$19,MONTH(A1816))&amp;" "&amp;YEAR(A1816),"")</f>
        <v/>
      </c>
      <c r="K1816" s="35" t="str">
        <f>IF(C1816="","",IFERROR(INDEX(Категории!$B$5:$B$47,MATCH(C1816,Категории!$A$5:$A$47,0)),"?"))</f>
        <v/>
      </c>
      <c r="L1816" s="34" t="str">
        <f>IF(C1816="","",IFERROR(INDEX(Категории!$C$5:$C$47,MATCH(C1816,Категории!$A$5:$A$47,0)),"?"))</f>
        <v/>
      </c>
      <c r="M1816" s="34" t="str">
        <f>IF(AND(A1816="",B1816="",C1816="",D1816=""),"",IF(A1816="","! нет даты",IF(NOT(ISNUMBER(A1816)),"! дата текстом",IF(YEAR(A1816)&lt;&gt;Настройки!$B$4,"! другой год",IF(C1816="","! нет категории",IF(K1816="?","! категории нет в списке",IF(D1816="","! нет суммы",IF(NOT(ISNUMBER(D1816)),"! сумма текстом",IF(COUNTIFS($A$6:A1816,A1816,$C$6:C1816,C1816,$D$6:D1816,D1816,$B$6:B1816,B1816)&gt;1,"! возможен дубль","ok")))))))))</f>
        <v/>
      </c>
    </row>
    <row r="1817" spans="1:13" ht="15" customHeight="1">
      <c r="A1817" s="30"/>
      <c r="B1817" s="31"/>
      <c r="C1817" s="32"/>
      <c r="D1817" s="33"/>
      <c r="E1817" s="32"/>
      <c r="F1817" s="32"/>
      <c r="G1817" s="32"/>
      <c r="H1817" s="32"/>
      <c r="I1817" s="31"/>
      <c r="J1817" s="34" t="str">
        <f>IF(ISNUMBER(A1817),INDEX(Настройки!$K$8:$K$19,MONTH(A1817))&amp;" "&amp;YEAR(A1817),"")</f>
        <v/>
      </c>
      <c r="K1817" s="35" t="str">
        <f>IF(C1817="","",IFERROR(INDEX(Категории!$B$5:$B$47,MATCH(C1817,Категории!$A$5:$A$47,0)),"?"))</f>
        <v/>
      </c>
      <c r="L1817" s="34" t="str">
        <f>IF(C1817="","",IFERROR(INDEX(Категории!$C$5:$C$47,MATCH(C1817,Категории!$A$5:$A$47,0)),"?"))</f>
        <v/>
      </c>
      <c r="M1817" s="34" t="str">
        <f>IF(AND(A1817="",B1817="",C1817="",D1817=""),"",IF(A1817="","! нет даты",IF(NOT(ISNUMBER(A1817)),"! дата текстом",IF(YEAR(A1817)&lt;&gt;Настройки!$B$4,"! другой год",IF(C1817="","! нет категории",IF(K1817="?","! категории нет в списке",IF(D1817="","! нет суммы",IF(NOT(ISNUMBER(D1817)),"! сумма текстом",IF(COUNTIFS($A$6:A1817,A1817,$C$6:C1817,C1817,$D$6:D1817,D1817,$B$6:B1817,B1817)&gt;1,"! возможен дубль","ok")))))))))</f>
        <v/>
      </c>
    </row>
    <row r="1818" spans="1:13" ht="15" customHeight="1">
      <c r="A1818" s="30"/>
      <c r="B1818" s="31"/>
      <c r="C1818" s="32"/>
      <c r="D1818" s="33"/>
      <c r="E1818" s="32"/>
      <c r="F1818" s="32"/>
      <c r="G1818" s="32"/>
      <c r="H1818" s="32"/>
      <c r="I1818" s="31"/>
      <c r="J1818" s="34" t="str">
        <f>IF(ISNUMBER(A1818),INDEX(Настройки!$K$8:$K$19,MONTH(A1818))&amp;" "&amp;YEAR(A1818),"")</f>
        <v/>
      </c>
      <c r="K1818" s="35" t="str">
        <f>IF(C1818="","",IFERROR(INDEX(Категории!$B$5:$B$47,MATCH(C1818,Категории!$A$5:$A$47,0)),"?"))</f>
        <v/>
      </c>
      <c r="L1818" s="34" t="str">
        <f>IF(C1818="","",IFERROR(INDEX(Категории!$C$5:$C$47,MATCH(C1818,Категории!$A$5:$A$47,0)),"?"))</f>
        <v/>
      </c>
      <c r="M1818" s="34" t="str">
        <f>IF(AND(A1818="",B1818="",C1818="",D1818=""),"",IF(A1818="","! нет даты",IF(NOT(ISNUMBER(A1818)),"! дата текстом",IF(YEAR(A1818)&lt;&gt;Настройки!$B$4,"! другой год",IF(C1818="","! нет категории",IF(K1818="?","! категории нет в списке",IF(D1818="","! нет суммы",IF(NOT(ISNUMBER(D1818)),"! сумма текстом",IF(COUNTIFS($A$6:A1818,A1818,$C$6:C1818,C1818,$D$6:D1818,D1818,$B$6:B1818,B1818)&gt;1,"! возможен дубль","ok")))))))))</f>
        <v/>
      </c>
    </row>
    <row r="1819" spans="1:13" ht="15" customHeight="1">
      <c r="A1819" s="30"/>
      <c r="B1819" s="31"/>
      <c r="C1819" s="32"/>
      <c r="D1819" s="33"/>
      <c r="E1819" s="32"/>
      <c r="F1819" s="32"/>
      <c r="G1819" s="32"/>
      <c r="H1819" s="32"/>
      <c r="I1819" s="31"/>
      <c r="J1819" s="34" t="str">
        <f>IF(ISNUMBER(A1819),INDEX(Настройки!$K$8:$K$19,MONTH(A1819))&amp;" "&amp;YEAR(A1819),"")</f>
        <v/>
      </c>
      <c r="K1819" s="35" t="str">
        <f>IF(C1819="","",IFERROR(INDEX(Категории!$B$5:$B$47,MATCH(C1819,Категории!$A$5:$A$47,0)),"?"))</f>
        <v/>
      </c>
      <c r="L1819" s="34" t="str">
        <f>IF(C1819="","",IFERROR(INDEX(Категории!$C$5:$C$47,MATCH(C1819,Категории!$A$5:$A$47,0)),"?"))</f>
        <v/>
      </c>
      <c r="M1819" s="34" t="str">
        <f>IF(AND(A1819="",B1819="",C1819="",D1819=""),"",IF(A1819="","! нет даты",IF(NOT(ISNUMBER(A1819)),"! дата текстом",IF(YEAR(A1819)&lt;&gt;Настройки!$B$4,"! другой год",IF(C1819="","! нет категории",IF(K1819="?","! категории нет в списке",IF(D1819="","! нет суммы",IF(NOT(ISNUMBER(D1819)),"! сумма текстом",IF(COUNTIFS($A$6:A1819,A1819,$C$6:C1819,C1819,$D$6:D1819,D1819,$B$6:B1819,B1819)&gt;1,"! возможен дубль","ok")))))))))</f>
        <v/>
      </c>
    </row>
    <row r="1820" spans="1:13" ht="15" customHeight="1">
      <c r="A1820" s="30"/>
      <c r="B1820" s="31"/>
      <c r="C1820" s="32"/>
      <c r="D1820" s="33"/>
      <c r="E1820" s="32"/>
      <c r="F1820" s="32"/>
      <c r="G1820" s="32"/>
      <c r="H1820" s="32"/>
      <c r="I1820" s="31"/>
      <c r="J1820" s="34" t="str">
        <f>IF(ISNUMBER(A1820),INDEX(Настройки!$K$8:$K$19,MONTH(A1820))&amp;" "&amp;YEAR(A1820),"")</f>
        <v/>
      </c>
      <c r="K1820" s="35" t="str">
        <f>IF(C1820="","",IFERROR(INDEX(Категории!$B$5:$B$47,MATCH(C1820,Категории!$A$5:$A$47,0)),"?"))</f>
        <v/>
      </c>
      <c r="L1820" s="34" t="str">
        <f>IF(C1820="","",IFERROR(INDEX(Категории!$C$5:$C$47,MATCH(C1820,Категории!$A$5:$A$47,0)),"?"))</f>
        <v/>
      </c>
      <c r="M1820" s="34" t="str">
        <f>IF(AND(A1820="",B1820="",C1820="",D1820=""),"",IF(A1820="","! нет даты",IF(NOT(ISNUMBER(A1820)),"! дата текстом",IF(YEAR(A1820)&lt;&gt;Настройки!$B$4,"! другой год",IF(C1820="","! нет категории",IF(K1820="?","! категории нет в списке",IF(D1820="","! нет суммы",IF(NOT(ISNUMBER(D1820)),"! сумма текстом",IF(COUNTIFS($A$6:A1820,A1820,$C$6:C1820,C1820,$D$6:D1820,D1820,$B$6:B1820,B1820)&gt;1,"! возможен дубль","ok")))))))))</f>
        <v/>
      </c>
    </row>
    <row r="1821" spans="1:13" ht="15" customHeight="1">
      <c r="A1821" s="30"/>
      <c r="B1821" s="31"/>
      <c r="C1821" s="32"/>
      <c r="D1821" s="33"/>
      <c r="E1821" s="32"/>
      <c r="F1821" s="32"/>
      <c r="G1821" s="32"/>
      <c r="H1821" s="32"/>
      <c r="I1821" s="31"/>
      <c r="J1821" s="34" t="str">
        <f>IF(ISNUMBER(A1821),INDEX(Настройки!$K$8:$K$19,MONTH(A1821))&amp;" "&amp;YEAR(A1821),"")</f>
        <v/>
      </c>
      <c r="K1821" s="35" t="str">
        <f>IF(C1821="","",IFERROR(INDEX(Категории!$B$5:$B$47,MATCH(C1821,Категории!$A$5:$A$47,0)),"?"))</f>
        <v/>
      </c>
      <c r="L1821" s="34" t="str">
        <f>IF(C1821="","",IFERROR(INDEX(Категории!$C$5:$C$47,MATCH(C1821,Категории!$A$5:$A$47,0)),"?"))</f>
        <v/>
      </c>
      <c r="M1821" s="34" t="str">
        <f>IF(AND(A1821="",B1821="",C1821="",D1821=""),"",IF(A1821="","! нет даты",IF(NOT(ISNUMBER(A1821)),"! дата текстом",IF(YEAR(A1821)&lt;&gt;Настройки!$B$4,"! другой год",IF(C1821="","! нет категории",IF(K1821="?","! категории нет в списке",IF(D1821="","! нет суммы",IF(NOT(ISNUMBER(D1821)),"! сумма текстом",IF(COUNTIFS($A$6:A1821,A1821,$C$6:C1821,C1821,$D$6:D1821,D1821,$B$6:B1821,B1821)&gt;1,"! возможен дубль","ok")))))))))</f>
        <v/>
      </c>
    </row>
    <row r="1822" spans="1:13" ht="15" customHeight="1">
      <c r="A1822" s="30"/>
      <c r="B1822" s="31"/>
      <c r="C1822" s="32"/>
      <c r="D1822" s="33"/>
      <c r="E1822" s="32"/>
      <c r="F1822" s="32"/>
      <c r="G1822" s="32"/>
      <c r="H1822" s="32"/>
      <c r="I1822" s="31"/>
      <c r="J1822" s="34" t="str">
        <f>IF(ISNUMBER(A1822),INDEX(Настройки!$K$8:$K$19,MONTH(A1822))&amp;" "&amp;YEAR(A1822),"")</f>
        <v/>
      </c>
      <c r="K1822" s="35" t="str">
        <f>IF(C1822="","",IFERROR(INDEX(Категории!$B$5:$B$47,MATCH(C1822,Категории!$A$5:$A$47,0)),"?"))</f>
        <v/>
      </c>
      <c r="L1822" s="34" t="str">
        <f>IF(C1822="","",IFERROR(INDEX(Категории!$C$5:$C$47,MATCH(C1822,Категории!$A$5:$A$47,0)),"?"))</f>
        <v/>
      </c>
      <c r="M1822" s="34" t="str">
        <f>IF(AND(A1822="",B1822="",C1822="",D1822=""),"",IF(A1822="","! нет даты",IF(NOT(ISNUMBER(A1822)),"! дата текстом",IF(YEAR(A1822)&lt;&gt;Настройки!$B$4,"! другой год",IF(C1822="","! нет категории",IF(K1822="?","! категории нет в списке",IF(D1822="","! нет суммы",IF(NOT(ISNUMBER(D1822)),"! сумма текстом",IF(COUNTIFS($A$6:A1822,A1822,$C$6:C1822,C1822,$D$6:D1822,D1822,$B$6:B1822,B1822)&gt;1,"! возможен дубль","ok")))))))))</f>
        <v/>
      </c>
    </row>
    <row r="1823" spans="1:13" ht="15" customHeight="1">
      <c r="A1823" s="30"/>
      <c r="B1823" s="31"/>
      <c r="C1823" s="32"/>
      <c r="D1823" s="33"/>
      <c r="E1823" s="32"/>
      <c r="F1823" s="32"/>
      <c r="G1823" s="32"/>
      <c r="H1823" s="32"/>
      <c r="I1823" s="31"/>
      <c r="J1823" s="34" t="str">
        <f>IF(ISNUMBER(A1823),INDEX(Настройки!$K$8:$K$19,MONTH(A1823))&amp;" "&amp;YEAR(A1823),"")</f>
        <v/>
      </c>
      <c r="K1823" s="35" t="str">
        <f>IF(C1823="","",IFERROR(INDEX(Категории!$B$5:$B$47,MATCH(C1823,Категории!$A$5:$A$47,0)),"?"))</f>
        <v/>
      </c>
      <c r="L1823" s="34" t="str">
        <f>IF(C1823="","",IFERROR(INDEX(Категории!$C$5:$C$47,MATCH(C1823,Категории!$A$5:$A$47,0)),"?"))</f>
        <v/>
      </c>
      <c r="M1823" s="34" t="str">
        <f>IF(AND(A1823="",B1823="",C1823="",D1823=""),"",IF(A1823="","! нет даты",IF(NOT(ISNUMBER(A1823)),"! дата текстом",IF(YEAR(A1823)&lt;&gt;Настройки!$B$4,"! другой год",IF(C1823="","! нет категории",IF(K1823="?","! категории нет в списке",IF(D1823="","! нет суммы",IF(NOT(ISNUMBER(D1823)),"! сумма текстом",IF(COUNTIFS($A$6:A1823,A1823,$C$6:C1823,C1823,$D$6:D1823,D1823,$B$6:B1823,B1823)&gt;1,"! возможен дубль","ok")))))))))</f>
        <v/>
      </c>
    </row>
    <row r="1824" spans="1:13" ht="15" customHeight="1">
      <c r="A1824" s="30"/>
      <c r="B1824" s="31"/>
      <c r="C1824" s="32"/>
      <c r="D1824" s="33"/>
      <c r="E1824" s="32"/>
      <c r="F1824" s="32"/>
      <c r="G1824" s="32"/>
      <c r="H1824" s="32"/>
      <c r="I1824" s="31"/>
      <c r="J1824" s="34" t="str">
        <f>IF(ISNUMBER(A1824),INDEX(Настройки!$K$8:$K$19,MONTH(A1824))&amp;" "&amp;YEAR(A1824),"")</f>
        <v/>
      </c>
      <c r="K1824" s="35" t="str">
        <f>IF(C1824="","",IFERROR(INDEX(Категории!$B$5:$B$47,MATCH(C1824,Категории!$A$5:$A$47,0)),"?"))</f>
        <v/>
      </c>
      <c r="L1824" s="34" t="str">
        <f>IF(C1824="","",IFERROR(INDEX(Категории!$C$5:$C$47,MATCH(C1824,Категории!$A$5:$A$47,0)),"?"))</f>
        <v/>
      </c>
      <c r="M1824" s="34" t="str">
        <f>IF(AND(A1824="",B1824="",C1824="",D1824=""),"",IF(A1824="","! нет даты",IF(NOT(ISNUMBER(A1824)),"! дата текстом",IF(YEAR(A1824)&lt;&gt;Настройки!$B$4,"! другой год",IF(C1824="","! нет категории",IF(K1824="?","! категории нет в списке",IF(D1824="","! нет суммы",IF(NOT(ISNUMBER(D1824)),"! сумма текстом",IF(COUNTIFS($A$6:A1824,A1824,$C$6:C1824,C1824,$D$6:D1824,D1824,$B$6:B1824,B1824)&gt;1,"! возможен дубль","ok")))))))))</f>
        <v/>
      </c>
    </row>
    <row r="1825" spans="1:13" ht="15" customHeight="1">
      <c r="A1825" s="30"/>
      <c r="B1825" s="31"/>
      <c r="C1825" s="32"/>
      <c r="D1825" s="33"/>
      <c r="E1825" s="32"/>
      <c r="F1825" s="32"/>
      <c r="G1825" s="32"/>
      <c r="H1825" s="32"/>
      <c r="I1825" s="31"/>
      <c r="J1825" s="34" t="str">
        <f>IF(ISNUMBER(A1825),INDEX(Настройки!$K$8:$K$19,MONTH(A1825))&amp;" "&amp;YEAR(A1825),"")</f>
        <v/>
      </c>
      <c r="K1825" s="35" t="str">
        <f>IF(C1825="","",IFERROR(INDEX(Категории!$B$5:$B$47,MATCH(C1825,Категории!$A$5:$A$47,0)),"?"))</f>
        <v/>
      </c>
      <c r="L1825" s="34" t="str">
        <f>IF(C1825="","",IFERROR(INDEX(Категории!$C$5:$C$47,MATCH(C1825,Категории!$A$5:$A$47,0)),"?"))</f>
        <v/>
      </c>
      <c r="M1825" s="34" t="str">
        <f>IF(AND(A1825="",B1825="",C1825="",D1825=""),"",IF(A1825="","! нет даты",IF(NOT(ISNUMBER(A1825)),"! дата текстом",IF(YEAR(A1825)&lt;&gt;Настройки!$B$4,"! другой год",IF(C1825="","! нет категории",IF(K1825="?","! категории нет в списке",IF(D1825="","! нет суммы",IF(NOT(ISNUMBER(D1825)),"! сумма текстом",IF(COUNTIFS($A$6:A1825,A1825,$C$6:C1825,C1825,$D$6:D1825,D1825,$B$6:B1825,B1825)&gt;1,"! возможен дубль","ok")))))))))</f>
        <v/>
      </c>
    </row>
    <row r="1826" spans="1:13" ht="15" customHeight="1">
      <c r="A1826" s="30"/>
      <c r="B1826" s="31"/>
      <c r="C1826" s="32"/>
      <c r="D1826" s="33"/>
      <c r="E1826" s="32"/>
      <c r="F1826" s="32"/>
      <c r="G1826" s="32"/>
      <c r="H1826" s="32"/>
      <c r="I1826" s="31"/>
      <c r="J1826" s="34" t="str">
        <f>IF(ISNUMBER(A1826),INDEX(Настройки!$K$8:$K$19,MONTH(A1826))&amp;" "&amp;YEAR(A1826),"")</f>
        <v/>
      </c>
      <c r="K1826" s="35" t="str">
        <f>IF(C1826="","",IFERROR(INDEX(Категории!$B$5:$B$47,MATCH(C1826,Категории!$A$5:$A$47,0)),"?"))</f>
        <v/>
      </c>
      <c r="L1826" s="34" t="str">
        <f>IF(C1826="","",IFERROR(INDEX(Категории!$C$5:$C$47,MATCH(C1826,Категории!$A$5:$A$47,0)),"?"))</f>
        <v/>
      </c>
      <c r="M1826" s="34" t="str">
        <f>IF(AND(A1826="",B1826="",C1826="",D1826=""),"",IF(A1826="","! нет даты",IF(NOT(ISNUMBER(A1826)),"! дата текстом",IF(YEAR(A1826)&lt;&gt;Настройки!$B$4,"! другой год",IF(C1826="","! нет категории",IF(K1826="?","! категории нет в списке",IF(D1826="","! нет суммы",IF(NOT(ISNUMBER(D1826)),"! сумма текстом",IF(COUNTIFS($A$6:A1826,A1826,$C$6:C1826,C1826,$D$6:D1826,D1826,$B$6:B1826,B1826)&gt;1,"! возможен дубль","ok")))))))))</f>
        <v/>
      </c>
    </row>
    <row r="1827" spans="1:13" ht="15" customHeight="1">
      <c r="A1827" s="30"/>
      <c r="B1827" s="31"/>
      <c r="C1827" s="32"/>
      <c r="D1827" s="33"/>
      <c r="E1827" s="32"/>
      <c r="F1827" s="32"/>
      <c r="G1827" s="32"/>
      <c r="H1827" s="32"/>
      <c r="I1827" s="31"/>
      <c r="J1827" s="34" t="str">
        <f>IF(ISNUMBER(A1827),INDEX(Настройки!$K$8:$K$19,MONTH(A1827))&amp;" "&amp;YEAR(A1827),"")</f>
        <v/>
      </c>
      <c r="K1827" s="35" t="str">
        <f>IF(C1827="","",IFERROR(INDEX(Категории!$B$5:$B$47,MATCH(C1827,Категории!$A$5:$A$47,0)),"?"))</f>
        <v/>
      </c>
      <c r="L1827" s="34" t="str">
        <f>IF(C1827="","",IFERROR(INDEX(Категории!$C$5:$C$47,MATCH(C1827,Категории!$A$5:$A$47,0)),"?"))</f>
        <v/>
      </c>
      <c r="M1827" s="34" t="str">
        <f>IF(AND(A1827="",B1827="",C1827="",D1827=""),"",IF(A1827="","! нет даты",IF(NOT(ISNUMBER(A1827)),"! дата текстом",IF(YEAR(A1827)&lt;&gt;Настройки!$B$4,"! другой год",IF(C1827="","! нет категории",IF(K1827="?","! категории нет в списке",IF(D1827="","! нет суммы",IF(NOT(ISNUMBER(D1827)),"! сумма текстом",IF(COUNTIFS($A$6:A1827,A1827,$C$6:C1827,C1827,$D$6:D1827,D1827,$B$6:B1827,B1827)&gt;1,"! возможен дубль","ok")))))))))</f>
        <v/>
      </c>
    </row>
    <row r="1828" spans="1:13" ht="15" customHeight="1">
      <c r="A1828" s="30"/>
      <c r="B1828" s="31"/>
      <c r="C1828" s="32"/>
      <c r="D1828" s="33"/>
      <c r="E1828" s="32"/>
      <c r="F1828" s="32"/>
      <c r="G1828" s="32"/>
      <c r="H1828" s="32"/>
      <c r="I1828" s="31"/>
      <c r="J1828" s="34" t="str">
        <f>IF(ISNUMBER(A1828),INDEX(Настройки!$K$8:$K$19,MONTH(A1828))&amp;" "&amp;YEAR(A1828),"")</f>
        <v/>
      </c>
      <c r="K1828" s="35" t="str">
        <f>IF(C1828="","",IFERROR(INDEX(Категории!$B$5:$B$47,MATCH(C1828,Категории!$A$5:$A$47,0)),"?"))</f>
        <v/>
      </c>
      <c r="L1828" s="34" t="str">
        <f>IF(C1828="","",IFERROR(INDEX(Категории!$C$5:$C$47,MATCH(C1828,Категории!$A$5:$A$47,0)),"?"))</f>
        <v/>
      </c>
      <c r="M1828" s="34" t="str">
        <f>IF(AND(A1828="",B1828="",C1828="",D1828=""),"",IF(A1828="","! нет даты",IF(NOT(ISNUMBER(A1828)),"! дата текстом",IF(YEAR(A1828)&lt;&gt;Настройки!$B$4,"! другой год",IF(C1828="","! нет категории",IF(K1828="?","! категории нет в списке",IF(D1828="","! нет суммы",IF(NOT(ISNUMBER(D1828)),"! сумма текстом",IF(COUNTIFS($A$6:A1828,A1828,$C$6:C1828,C1828,$D$6:D1828,D1828,$B$6:B1828,B1828)&gt;1,"! возможен дубль","ok")))))))))</f>
        <v/>
      </c>
    </row>
    <row r="1829" spans="1:13" ht="15" customHeight="1">
      <c r="A1829" s="30"/>
      <c r="B1829" s="31"/>
      <c r="C1829" s="32"/>
      <c r="D1829" s="33"/>
      <c r="E1829" s="32"/>
      <c r="F1829" s="32"/>
      <c r="G1829" s="32"/>
      <c r="H1829" s="32"/>
      <c r="I1829" s="31"/>
      <c r="J1829" s="34" t="str">
        <f>IF(ISNUMBER(A1829),INDEX(Настройки!$K$8:$K$19,MONTH(A1829))&amp;" "&amp;YEAR(A1829),"")</f>
        <v/>
      </c>
      <c r="K1829" s="35" t="str">
        <f>IF(C1829="","",IFERROR(INDEX(Категории!$B$5:$B$47,MATCH(C1829,Категории!$A$5:$A$47,0)),"?"))</f>
        <v/>
      </c>
      <c r="L1829" s="34" t="str">
        <f>IF(C1829="","",IFERROR(INDEX(Категории!$C$5:$C$47,MATCH(C1829,Категории!$A$5:$A$47,0)),"?"))</f>
        <v/>
      </c>
      <c r="M1829" s="34" t="str">
        <f>IF(AND(A1829="",B1829="",C1829="",D1829=""),"",IF(A1829="","! нет даты",IF(NOT(ISNUMBER(A1829)),"! дата текстом",IF(YEAR(A1829)&lt;&gt;Настройки!$B$4,"! другой год",IF(C1829="","! нет категории",IF(K1829="?","! категории нет в списке",IF(D1829="","! нет суммы",IF(NOT(ISNUMBER(D1829)),"! сумма текстом",IF(COUNTIFS($A$6:A1829,A1829,$C$6:C1829,C1829,$D$6:D1829,D1829,$B$6:B1829,B1829)&gt;1,"! возможен дубль","ok")))))))))</f>
        <v/>
      </c>
    </row>
    <row r="1830" spans="1:13" ht="15" customHeight="1">
      <c r="A1830" s="30"/>
      <c r="B1830" s="31"/>
      <c r="C1830" s="32"/>
      <c r="D1830" s="33"/>
      <c r="E1830" s="32"/>
      <c r="F1830" s="32"/>
      <c r="G1830" s="32"/>
      <c r="H1830" s="32"/>
      <c r="I1830" s="31"/>
      <c r="J1830" s="34" t="str">
        <f>IF(ISNUMBER(A1830),INDEX(Настройки!$K$8:$K$19,MONTH(A1830))&amp;" "&amp;YEAR(A1830),"")</f>
        <v/>
      </c>
      <c r="K1830" s="35" t="str">
        <f>IF(C1830="","",IFERROR(INDEX(Категории!$B$5:$B$47,MATCH(C1830,Категории!$A$5:$A$47,0)),"?"))</f>
        <v/>
      </c>
      <c r="L1830" s="34" t="str">
        <f>IF(C1830="","",IFERROR(INDEX(Категории!$C$5:$C$47,MATCH(C1830,Категории!$A$5:$A$47,0)),"?"))</f>
        <v/>
      </c>
      <c r="M1830" s="34" t="str">
        <f>IF(AND(A1830="",B1830="",C1830="",D1830=""),"",IF(A1830="","! нет даты",IF(NOT(ISNUMBER(A1830)),"! дата текстом",IF(YEAR(A1830)&lt;&gt;Настройки!$B$4,"! другой год",IF(C1830="","! нет категории",IF(K1830="?","! категории нет в списке",IF(D1830="","! нет суммы",IF(NOT(ISNUMBER(D1830)),"! сумма текстом",IF(COUNTIFS($A$6:A1830,A1830,$C$6:C1830,C1830,$D$6:D1830,D1830,$B$6:B1830,B1830)&gt;1,"! возможен дубль","ok")))))))))</f>
        <v/>
      </c>
    </row>
    <row r="1831" spans="1:13" ht="15" customHeight="1">
      <c r="A1831" s="30"/>
      <c r="B1831" s="31"/>
      <c r="C1831" s="32"/>
      <c r="D1831" s="33"/>
      <c r="E1831" s="32"/>
      <c r="F1831" s="32"/>
      <c r="G1831" s="32"/>
      <c r="H1831" s="32"/>
      <c r="I1831" s="31"/>
      <c r="J1831" s="34" t="str">
        <f>IF(ISNUMBER(A1831),INDEX(Настройки!$K$8:$K$19,MONTH(A1831))&amp;" "&amp;YEAR(A1831),"")</f>
        <v/>
      </c>
      <c r="K1831" s="35" t="str">
        <f>IF(C1831="","",IFERROR(INDEX(Категории!$B$5:$B$47,MATCH(C1831,Категории!$A$5:$A$47,0)),"?"))</f>
        <v/>
      </c>
      <c r="L1831" s="34" t="str">
        <f>IF(C1831="","",IFERROR(INDEX(Категории!$C$5:$C$47,MATCH(C1831,Категории!$A$5:$A$47,0)),"?"))</f>
        <v/>
      </c>
      <c r="M1831" s="34" t="str">
        <f>IF(AND(A1831="",B1831="",C1831="",D1831=""),"",IF(A1831="","! нет даты",IF(NOT(ISNUMBER(A1831)),"! дата текстом",IF(YEAR(A1831)&lt;&gt;Настройки!$B$4,"! другой год",IF(C1831="","! нет категории",IF(K1831="?","! категории нет в списке",IF(D1831="","! нет суммы",IF(NOT(ISNUMBER(D1831)),"! сумма текстом",IF(COUNTIFS($A$6:A1831,A1831,$C$6:C1831,C1831,$D$6:D1831,D1831,$B$6:B1831,B1831)&gt;1,"! возможен дубль","ok")))))))))</f>
        <v/>
      </c>
    </row>
    <row r="1832" spans="1:13" ht="15" customHeight="1">
      <c r="A1832" s="30"/>
      <c r="B1832" s="31"/>
      <c r="C1832" s="32"/>
      <c r="D1832" s="33"/>
      <c r="E1832" s="32"/>
      <c r="F1832" s="32"/>
      <c r="G1832" s="32"/>
      <c r="H1832" s="32"/>
      <c r="I1832" s="31"/>
      <c r="J1832" s="34" t="str">
        <f>IF(ISNUMBER(A1832),INDEX(Настройки!$K$8:$K$19,MONTH(A1832))&amp;" "&amp;YEAR(A1832),"")</f>
        <v/>
      </c>
      <c r="K1832" s="35" t="str">
        <f>IF(C1832="","",IFERROR(INDEX(Категории!$B$5:$B$47,MATCH(C1832,Категории!$A$5:$A$47,0)),"?"))</f>
        <v/>
      </c>
      <c r="L1832" s="34" t="str">
        <f>IF(C1832="","",IFERROR(INDEX(Категории!$C$5:$C$47,MATCH(C1832,Категории!$A$5:$A$47,0)),"?"))</f>
        <v/>
      </c>
      <c r="M1832" s="34" t="str">
        <f>IF(AND(A1832="",B1832="",C1832="",D1832=""),"",IF(A1832="","! нет даты",IF(NOT(ISNUMBER(A1832)),"! дата текстом",IF(YEAR(A1832)&lt;&gt;Настройки!$B$4,"! другой год",IF(C1832="","! нет категории",IF(K1832="?","! категории нет в списке",IF(D1832="","! нет суммы",IF(NOT(ISNUMBER(D1832)),"! сумма текстом",IF(COUNTIFS($A$6:A1832,A1832,$C$6:C1832,C1832,$D$6:D1832,D1832,$B$6:B1832,B1832)&gt;1,"! возможен дубль","ok")))))))))</f>
        <v/>
      </c>
    </row>
    <row r="1833" spans="1:13" ht="15" customHeight="1">
      <c r="A1833" s="30"/>
      <c r="B1833" s="31"/>
      <c r="C1833" s="32"/>
      <c r="D1833" s="33"/>
      <c r="E1833" s="32"/>
      <c r="F1833" s="32"/>
      <c r="G1833" s="32"/>
      <c r="H1833" s="32"/>
      <c r="I1833" s="31"/>
      <c r="J1833" s="34" t="str">
        <f>IF(ISNUMBER(A1833),INDEX(Настройки!$K$8:$K$19,MONTH(A1833))&amp;" "&amp;YEAR(A1833),"")</f>
        <v/>
      </c>
      <c r="K1833" s="35" t="str">
        <f>IF(C1833="","",IFERROR(INDEX(Категории!$B$5:$B$47,MATCH(C1833,Категории!$A$5:$A$47,0)),"?"))</f>
        <v/>
      </c>
      <c r="L1833" s="34" t="str">
        <f>IF(C1833="","",IFERROR(INDEX(Категории!$C$5:$C$47,MATCH(C1833,Категории!$A$5:$A$47,0)),"?"))</f>
        <v/>
      </c>
      <c r="M1833" s="34" t="str">
        <f>IF(AND(A1833="",B1833="",C1833="",D1833=""),"",IF(A1833="","! нет даты",IF(NOT(ISNUMBER(A1833)),"! дата текстом",IF(YEAR(A1833)&lt;&gt;Настройки!$B$4,"! другой год",IF(C1833="","! нет категории",IF(K1833="?","! категории нет в списке",IF(D1833="","! нет суммы",IF(NOT(ISNUMBER(D1833)),"! сумма текстом",IF(COUNTIFS($A$6:A1833,A1833,$C$6:C1833,C1833,$D$6:D1833,D1833,$B$6:B1833,B1833)&gt;1,"! возможен дубль","ok")))))))))</f>
        <v/>
      </c>
    </row>
    <row r="1834" spans="1:13" ht="15" customHeight="1">
      <c r="A1834" s="30"/>
      <c r="B1834" s="31"/>
      <c r="C1834" s="32"/>
      <c r="D1834" s="33"/>
      <c r="E1834" s="32"/>
      <c r="F1834" s="32"/>
      <c r="G1834" s="32"/>
      <c r="H1834" s="32"/>
      <c r="I1834" s="31"/>
      <c r="J1834" s="34" t="str">
        <f>IF(ISNUMBER(A1834),INDEX(Настройки!$K$8:$K$19,MONTH(A1834))&amp;" "&amp;YEAR(A1834),"")</f>
        <v/>
      </c>
      <c r="K1834" s="35" t="str">
        <f>IF(C1834="","",IFERROR(INDEX(Категории!$B$5:$B$47,MATCH(C1834,Категории!$A$5:$A$47,0)),"?"))</f>
        <v/>
      </c>
      <c r="L1834" s="34" t="str">
        <f>IF(C1834="","",IFERROR(INDEX(Категории!$C$5:$C$47,MATCH(C1834,Категории!$A$5:$A$47,0)),"?"))</f>
        <v/>
      </c>
      <c r="M1834" s="34" t="str">
        <f>IF(AND(A1834="",B1834="",C1834="",D1834=""),"",IF(A1834="","! нет даты",IF(NOT(ISNUMBER(A1834)),"! дата текстом",IF(YEAR(A1834)&lt;&gt;Настройки!$B$4,"! другой год",IF(C1834="","! нет категории",IF(K1834="?","! категории нет в списке",IF(D1834="","! нет суммы",IF(NOT(ISNUMBER(D1834)),"! сумма текстом",IF(COUNTIFS($A$6:A1834,A1834,$C$6:C1834,C1834,$D$6:D1834,D1834,$B$6:B1834,B1834)&gt;1,"! возможен дубль","ok")))))))))</f>
        <v/>
      </c>
    </row>
    <row r="1835" spans="1:13" ht="15" customHeight="1">
      <c r="A1835" s="30"/>
      <c r="B1835" s="31"/>
      <c r="C1835" s="32"/>
      <c r="D1835" s="33"/>
      <c r="E1835" s="32"/>
      <c r="F1835" s="32"/>
      <c r="G1835" s="32"/>
      <c r="H1835" s="32"/>
      <c r="I1835" s="31"/>
      <c r="J1835" s="34" t="str">
        <f>IF(ISNUMBER(A1835),INDEX(Настройки!$K$8:$K$19,MONTH(A1835))&amp;" "&amp;YEAR(A1835),"")</f>
        <v/>
      </c>
      <c r="K1835" s="35" t="str">
        <f>IF(C1835="","",IFERROR(INDEX(Категории!$B$5:$B$47,MATCH(C1835,Категории!$A$5:$A$47,0)),"?"))</f>
        <v/>
      </c>
      <c r="L1835" s="34" t="str">
        <f>IF(C1835="","",IFERROR(INDEX(Категории!$C$5:$C$47,MATCH(C1835,Категории!$A$5:$A$47,0)),"?"))</f>
        <v/>
      </c>
      <c r="M1835" s="34" t="str">
        <f>IF(AND(A1835="",B1835="",C1835="",D1835=""),"",IF(A1835="","! нет даты",IF(NOT(ISNUMBER(A1835)),"! дата текстом",IF(YEAR(A1835)&lt;&gt;Настройки!$B$4,"! другой год",IF(C1835="","! нет категории",IF(K1835="?","! категории нет в списке",IF(D1835="","! нет суммы",IF(NOT(ISNUMBER(D1835)),"! сумма текстом",IF(COUNTIFS($A$6:A1835,A1835,$C$6:C1835,C1835,$D$6:D1835,D1835,$B$6:B1835,B1835)&gt;1,"! возможен дубль","ok")))))))))</f>
        <v/>
      </c>
    </row>
    <row r="1836" spans="1:13" ht="15" customHeight="1">
      <c r="A1836" s="30"/>
      <c r="B1836" s="31"/>
      <c r="C1836" s="32"/>
      <c r="D1836" s="33"/>
      <c r="E1836" s="32"/>
      <c r="F1836" s="32"/>
      <c r="G1836" s="32"/>
      <c r="H1836" s="32"/>
      <c r="I1836" s="31"/>
      <c r="J1836" s="34" t="str">
        <f>IF(ISNUMBER(A1836),INDEX(Настройки!$K$8:$K$19,MONTH(A1836))&amp;" "&amp;YEAR(A1836),"")</f>
        <v/>
      </c>
      <c r="K1836" s="35" t="str">
        <f>IF(C1836="","",IFERROR(INDEX(Категории!$B$5:$B$47,MATCH(C1836,Категории!$A$5:$A$47,0)),"?"))</f>
        <v/>
      </c>
      <c r="L1836" s="34" t="str">
        <f>IF(C1836="","",IFERROR(INDEX(Категории!$C$5:$C$47,MATCH(C1836,Категории!$A$5:$A$47,0)),"?"))</f>
        <v/>
      </c>
      <c r="M1836" s="34" t="str">
        <f>IF(AND(A1836="",B1836="",C1836="",D1836=""),"",IF(A1836="","! нет даты",IF(NOT(ISNUMBER(A1836)),"! дата текстом",IF(YEAR(A1836)&lt;&gt;Настройки!$B$4,"! другой год",IF(C1836="","! нет категории",IF(K1836="?","! категории нет в списке",IF(D1836="","! нет суммы",IF(NOT(ISNUMBER(D1836)),"! сумма текстом",IF(COUNTIFS($A$6:A1836,A1836,$C$6:C1836,C1836,$D$6:D1836,D1836,$B$6:B1836,B1836)&gt;1,"! возможен дубль","ok")))))))))</f>
        <v/>
      </c>
    </row>
    <row r="1837" spans="1:13" ht="15" customHeight="1">
      <c r="A1837" s="30"/>
      <c r="B1837" s="31"/>
      <c r="C1837" s="32"/>
      <c r="D1837" s="33"/>
      <c r="E1837" s="32"/>
      <c r="F1837" s="32"/>
      <c r="G1837" s="32"/>
      <c r="H1837" s="32"/>
      <c r="I1837" s="31"/>
      <c r="J1837" s="34" t="str">
        <f>IF(ISNUMBER(A1837),INDEX(Настройки!$K$8:$K$19,MONTH(A1837))&amp;" "&amp;YEAR(A1837),"")</f>
        <v/>
      </c>
      <c r="K1837" s="35" t="str">
        <f>IF(C1837="","",IFERROR(INDEX(Категории!$B$5:$B$47,MATCH(C1837,Категории!$A$5:$A$47,0)),"?"))</f>
        <v/>
      </c>
      <c r="L1837" s="34" t="str">
        <f>IF(C1837="","",IFERROR(INDEX(Категории!$C$5:$C$47,MATCH(C1837,Категории!$A$5:$A$47,0)),"?"))</f>
        <v/>
      </c>
      <c r="M1837" s="34" t="str">
        <f>IF(AND(A1837="",B1837="",C1837="",D1837=""),"",IF(A1837="","! нет даты",IF(NOT(ISNUMBER(A1837)),"! дата текстом",IF(YEAR(A1837)&lt;&gt;Настройки!$B$4,"! другой год",IF(C1837="","! нет категории",IF(K1837="?","! категории нет в списке",IF(D1837="","! нет суммы",IF(NOT(ISNUMBER(D1837)),"! сумма текстом",IF(COUNTIFS($A$6:A1837,A1837,$C$6:C1837,C1837,$D$6:D1837,D1837,$B$6:B1837,B1837)&gt;1,"! возможен дубль","ok")))))))))</f>
        <v/>
      </c>
    </row>
    <row r="1838" spans="1:13" ht="15" customHeight="1">
      <c r="A1838" s="30"/>
      <c r="B1838" s="31"/>
      <c r="C1838" s="32"/>
      <c r="D1838" s="33"/>
      <c r="E1838" s="32"/>
      <c r="F1838" s="32"/>
      <c r="G1838" s="32"/>
      <c r="H1838" s="32"/>
      <c r="I1838" s="31"/>
      <c r="J1838" s="34" t="str">
        <f>IF(ISNUMBER(A1838),INDEX(Настройки!$K$8:$K$19,MONTH(A1838))&amp;" "&amp;YEAR(A1838),"")</f>
        <v/>
      </c>
      <c r="K1838" s="35" t="str">
        <f>IF(C1838="","",IFERROR(INDEX(Категории!$B$5:$B$47,MATCH(C1838,Категории!$A$5:$A$47,0)),"?"))</f>
        <v/>
      </c>
      <c r="L1838" s="34" t="str">
        <f>IF(C1838="","",IFERROR(INDEX(Категории!$C$5:$C$47,MATCH(C1838,Категории!$A$5:$A$47,0)),"?"))</f>
        <v/>
      </c>
      <c r="M1838" s="34" t="str">
        <f>IF(AND(A1838="",B1838="",C1838="",D1838=""),"",IF(A1838="","! нет даты",IF(NOT(ISNUMBER(A1838)),"! дата текстом",IF(YEAR(A1838)&lt;&gt;Настройки!$B$4,"! другой год",IF(C1838="","! нет категории",IF(K1838="?","! категории нет в списке",IF(D1838="","! нет суммы",IF(NOT(ISNUMBER(D1838)),"! сумма текстом",IF(COUNTIFS($A$6:A1838,A1838,$C$6:C1838,C1838,$D$6:D1838,D1838,$B$6:B1838,B1838)&gt;1,"! возможен дубль","ok")))))))))</f>
        <v/>
      </c>
    </row>
    <row r="1839" spans="1:13" ht="15" customHeight="1">
      <c r="A1839" s="30"/>
      <c r="B1839" s="31"/>
      <c r="C1839" s="32"/>
      <c r="D1839" s="33"/>
      <c r="E1839" s="32"/>
      <c r="F1839" s="32"/>
      <c r="G1839" s="32"/>
      <c r="H1839" s="32"/>
      <c r="I1839" s="31"/>
      <c r="J1839" s="34" t="str">
        <f>IF(ISNUMBER(A1839),INDEX(Настройки!$K$8:$K$19,MONTH(A1839))&amp;" "&amp;YEAR(A1839),"")</f>
        <v/>
      </c>
      <c r="K1839" s="35" t="str">
        <f>IF(C1839="","",IFERROR(INDEX(Категории!$B$5:$B$47,MATCH(C1839,Категории!$A$5:$A$47,0)),"?"))</f>
        <v/>
      </c>
      <c r="L1839" s="34" t="str">
        <f>IF(C1839="","",IFERROR(INDEX(Категории!$C$5:$C$47,MATCH(C1839,Категории!$A$5:$A$47,0)),"?"))</f>
        <v/>
      </c>
      <c r="M1839" s="34" t="str">
        <f>IF(AND(A1839="",B1839="",C1839="",D1839=""),"",IF(A1839="","! нет даты",IF(NOT(ISNUMBER(A1839)),"! дата текстом",IF(YEAR(A1839)&lt;&gt;Настройки!$B$4,"! другой год",IF(C1839="","! нет категории",IF(K1839="?","! категории нет в списке",IF(D1839="","! нет суммы",IF(NOT(ISNUMBER(D1839)),"! сумма текстом",IF(COUNTIFS($A$6:A1839,A1839,$C$6:C1839,C1839,$D$6:D1839,D1839,$B$6:B1839,B1839)&gt;1,"! возможен дубль","ok")))))))))</f>
        <v/>
      </c>
    </row>
    <row r="1840" spans="1:13" ht="15" customHeight="1">
      <c r="A1840" s="30"/>
      <c r="B1840" s="31"/>
      <c r="C1840" s="32"/>
      <c r="D1840" s="33"/>
      <c r="E1840" s="32"/>
      <c r="F1840" s="32"/>
      <c r="G1840" s="32"/>
      <c r="H1840" s="32"/>
      <c r="I1840" s="31"/>
      <c r="J1840" s="34" t="str">
        <f>IF(ISNUMBER(A1840),INDEX(Настройки!$K$8:$K$19,MONTH(A1840))&amp;" "&amp;YEAR(A1840),"")</f>
        <v/>
      </c>
      <c r="K1840" s="35" t="str">
        <f>IF(C1840="","",IFERROR(INDEX(Категории!$B$5:$B$47,MATCH(C1840,Категории!$A$5:$A$47,0)),"?"))</f>
        <v/>
      </c>
      <c r="L1840" s="34" t="str">
        <f>IF(C1840="","",IFERROR(INDEX(Категории!$C$5:$C$47,MATCH(C1840,Категории!$A$5:$A$47,0)),"?"))</f>
        <v/>
      </c>
      <c r="M1840" s="34" t="str">
        <f>IF(AND(A1840="",B1840="",C1840="",D1840=""),"",IF(A1840="","! нет даты",IF(NOT(ISNUMBER(A1840)),"! дата текстом",IF(YEAR(A1840)&lt;&gt;Настройки!$B$4,"! другой год",IF(C1840="","! нет категории",IF(K1840="?","! категории нет в списке",IF(D1840="","! нет суммы",IF(NOT(ISNUMBER(D1840)),"! сумма текстом",IF(COUNTIFS($A$6:A1840,A1840,$C$6:C1840,C1840,$D$6:D1840,D1840,$B$6:B1840,B1840)&gt;1,"! возможен дубль","ok")))))))))</f>
        <v/>
      </c>
    </row>
    <row r="1841" spans="1:13" ht="15" customHeight="1">
      <c r="A1841" s="30"/>
      <c r="B1841" s="31"/>
      <c r="C1841" s="32"/>
      <c r="D1841" s="33"/>
      <c r="E1841" s="32"/>
      <c r="F1841" s="32"/>
      <c r="G1841" s="32"/>
      <c r="H1841" s="32"/>
      <c r="I1841" s="31"/>
      <c r="J1841" s="34" t="str">
        <f>IF(ISNUMBER(A1841),INDEX(Настройки!$K$8:$K$19,MONTH(A1841))&amp;" "&amp;YEAR(A1841),"")</f>
        <v/>
      </c>
      <c r="K1841" s="35" t="str">
        <f>IF(C1841="","",IFERROR(INDEX(Категории!$B$5:$B$47,MATCH(C1841,Категории!$A$5:$A$47,0)),"?"))</f>
        <v/>
      </c>
      <c r="L1841" s="34" t="str">
        <f>IF(C1841="","",IFERROR(INDEX(Категории!$C$5:$C$47,MATCH(C1841,Категории!$A$5:$A$47,0)),"?"))</f>
        <v/>
      </c>
      <c r="M1841" s="34" t="str">
        <f>IF(AND(A1841="",B1841="",C1841="",D1841=""),"",IF(A1841="","! нет даты",IF(NOT(ISNUMBER(A1841)),"! дата текстом",IF(YEAR(A1841)&lt;&gt;Настройки!$B$4,"! другой год",IF(C1841="","! нет категории",IF(K1841="?","! категории нет в списке",IF(D1841="","! нет суммы",IF(NOT(ISNUMBER(D1841)),"! сумма текстом",IF(COUNTIFS($A$6:A1841,A1841,$C$6:C1841,C1841,$D$6:D1841,D1841,$B$6:B1841,B1841)&gt;1,"! возможен дубль","ok")))))))))</f>
        <v/>
      </c>
    </row>
    <row r="1842" spans="1:13" ht="15" customHeight="1">
      <c r="A1842" s="30"/>
      <c r="B1842" s="31"/>
      <c r="C1842" s="32"/>
      <c r="D1842" s="33"/>
      <c r="E1842" s="32"/>
      <c r="F1842" s="32"/>
      <c r="G1842" s="32"/>
      <c r="H1842" s="32"/>
      <c r="I1842" s="31"/>
      <c r="J1842" s="34" t="str">
        <f>IF(ISNUMBER(A1842),INDEX(Настройки!$K$8:$K$19,MONTH(A1842))&amp;" "&amp;YEAR(A1842),"")</f>
        <v/>
      </c>
      <c r="K1842" s="35" t="str">
        <f>IF(C1842="","",IFERROR(INDEX(Категории!$B$5:$B$47,MATCH(C1842,Категории!$A$5:$A$47,0)),"?"))</f>
        <v/>
      </c>
      <c r="L1842" s="34" t="str">
        <f>IF(C1842="","",IFERROR(INDEX(Категории!$C$5:$C$47,MATCH(C1842,Категории!$A$5:$A$47,0)),"?"))</f>
        <v/>
      </c>
      <c r="M1842" s="34" t="str">
        <f>IF(AND(A1842="",B1842="",C1842="",D1842=""),"",IF(A1842="","! нет даты",IF(NOT(ISNUMBER(A1842)),"! дата текстом",IF(YEAR(A1842)&lt;&gt;Настройки!$B$4,"! другой год",IF(C1842="","! нет категории",IF(K1842="?","! категории нет в списке",IF(D1842="","! нет суммы",IF(NOT(ISNUMBER(D1842)),"! сумма текстом",IF(COUNTIFS($A$6:A1842,A1842,$C$6:C1842,C1842,$D$6:D1842,D1842,$B$6:B1842,B1842)&gt;1,"! возможен дубль","ok")))))))))</f>
        <v/>
      </c>
    </row>
    <row r="1843" spans="1:13" ht="15" customHeight="1">
      <c r="A1843" s="30"/>
      <c r="B1843" s="31"/>
      <c r="C1843" s="32"/>
      <c r="D1843" s="33"/>
      <c r="E1843" s="32"/>
      <c r="F1843" s="32"/>
      <c r="G1843" s="32"/>
      <c r="H1843" s="32"/>
      <c r="I1843" s="31"/>
      <c r="J1843" s="34" t="str">
        <f>IF(ISNUMBER(A1843),INDEX(Настройки!$K$8:$K$19,MONTH(A1843))&amp;" "&amp;YEAR(A1843),"")</f>
        <v/>
      </c>
      <c r="K1843" s="35" t="str">
        <f>IF(C1843="","",IFERROR(INDEX(Категории!$B$5:$B$47,MATCH(C1843,Категории!$A$5:$A$47,0)),"?"))</f>
        <v/>
      </c>
      <c r="L1843" s="34" t="str">
        <f>IF(C1843="","",IFERROR(INDEX(Категории!$C$5:$C$47,MATCH(C1843,Категории!$A$5:$A$47,0)),"?"))</f>
        <v/>
      </c>
      <c r="M1843" s="34" t="str">
        <f>IF(AND(A1843="",B1843="",C1843="",D1843=""),"",IF(A1843="","! нет даты",IF(NOT(ISNUMBER(A1843)),"! дата текстом",IF(YEAR(A1843)&lt;&gt;Настройки!$B$4,"! другой год",IF(C1843="","! нет категории",IF(K1843="?","! категории нет в списке",IF(D1843="","! нет суммы",IF(NOT(ISNUMBER(D1843)),"! сумма текстом",IF(COUNTIFS($A$6:A1843,A1843,$C$6:C1843,C1843,$D$6:D1843,D1843,$B$6:B1843,B1843)&gt;1,"! возможен дубль","ok")))))))))</f>
        <v/>
      </c>
    </row>
    <row r="1844" spans="1:13" ht="15" customHeight="1">
      <c r="A1844" s="30"/>
      <c r="B1844" s="31"/>
      <c r="C1844" s="32"/>
      <c r="D1844" s="33"/>
      <c r="E1844" s="32"/>
      <c r="F1844" s="32"/>
      <c r="G1844" s="32"/>
      <c r="H1844" s="32"/>
      <c r="I1844" s="31"/>
      <c r="J1844" s="34" t="str">
        <f>IF(ISNUMBER(A1844),INDEX(Настройки!$K$8:$K$19,MONTH(A1844))&amp;" "&amp;YEAR(A1844),"")</f>
        <v/>
      </c>
      <c r="K1844" s="35" t="str">
        <f>IF(C1844="","",IFERROR(INDEX(Категории!$B$5:$B$47,MATCH(C1844,Категории!$A$5:$A$47,0)),"?"))</f>
        <v/>
      </c>
      <c r="L1844" s="34" t="str">
        <f>IF(C1844="","",IFERROR(INDEX(Категории!$C$5:$C$47,MATCH(C1844,Категории!$A$5:$A$47,0)),"?"))</f>
        <v/>
      </c>
      <c r="M1844" s="34" t="str">
        <f>IF(AND(A1844="",B1844="",C1844="",D1844=""),"",IF(A1844="","! нет даты",IF(NOT(ISNUMBER(A1844)),"! дата текстом",IF(YEAR(A1844)&lt;&gt;Настройки!$B$4,"! другой год",IF(C1844="","! нет категории",IF(K1844="?","! категории нет в списке",IF(D1844="","! нет суммы",IF(NOT(ISNUMBER(D1844)),"! сумма текстом",IF(COUNTIFS($A$6:A1844,A1844,$C$6:C1844,C1844,$D$6:D1844,D1844,$B$6:B1844,B1844)&gt;1,"! возможен дубль","ok")))))))))</f>
        <v/>
      </c>
    </row>
    <row r="1845" spans="1:13" ht="15" customHeight="1">
      <c r="A1845" s="30"/>
      <c r="B1845" s="31"/>
      <c r="C1845" s="32"/>
      <c r="D1845" s="33"/>
      <c r="E1845" s="32"/>
      <c r="F1845" s="32"/>
      <c r="G1845" s="32"/>
      <c r="H1845" s="32"/>
      <c r="I1845" s="31"/>
      <c r="J1845" s="34" t="str">
        <f>IF(ISNUMBER(A1845),INDEX(Настройки!$K$8:$K$19,MONTH(A1845))&amp;" "&amp;YEAR(A1845),"")</f>
        <v/>
      </c>
      <c r="K1845" s="35" t="str">
        <f>IF(C1845="","",IFERROR(INDEX(Категории!$B$5:$B$47,MATCH(C1845,Категории!$A$5:$A$47,0)),"?"))</f>
        <v/>
      </c>
      <c r="L1845" s="34" t="str">
        <f>IF(C1845="","",IFERROR(INDEX(Категории!$C$5:$C$47,MATCH(C1845,Категории!$A$5:$A$47,0)),"?"))</f>
        <v/>
      </c>
      <c r="M1845" s="34" t="str">
        <f>IF(AND(A1845="",B1845="",C1845="",D1845=""),"",IF(A1845="","! нет даты",IF(NOT(ISNUMBER(A1845)),"! дата текстом",IF(YEAR(A1845)&lt;&gt;Настройки!$B$4,"! другой год",IF(C1845="","! нет категории",IF(K1845="?","! категории нет в списке",IF(D1845="","! нет суммы",IF(NOT(ISNUMBER(D1845)),"! сумма текстом",IF(COUNTIFS($A$6:A1845,A1845,$C$6:C1845,C1845,$D$6:D1845,D1845,$B$6:B1845,B1845)&gt;1,"! возможен дубль","ok")))))))))</f>
        <v/>
      </c>
    </row>
    <row r="1846" spans="1:13" ht="15" customHeight="1">
      <c r="A1846" s="30"/>
      <c r="B1846" s="31"/>
      <c r="C1846" s="32"/>
      <c r="D1846" s="33"/>
      <c r="E1846" s="32"/>
      <c r="F1846" s="32"/>
      <c r="G1846" s="32"/>
      <c r="H1846" s="32"/>
      <c r="I1846" s="31"/>
      <c r="J1846" s="34" t="str">
        <f>IF(ISNUMBER(A1846),INDEX(Настройки!$K$8:$K$19,MONTH(A1846))&amp;" "&amp;YEAR(A1846),"")</f>
        <v/>
      </c>
      <c r="K1846" s="35" t="str">
        <f>IF(C1846="","",IFERROR(INDEX(Категории!$B$5:$B$47,MATCH(C1846,Категории!$A$5:$A$47,0)),"?"))</f>
        <v/>
      </c>
      <c r="L1846" s="34" t="str">
        <f>IF(C1846="","",IFERROR(INDEX(Категории!$C$5:$C$47,MATCH(C1846,Категории!$A$5:$A$47,0)),"?"))</f>
        <v/>
      </c>
      <c r="M1846" s="34" t="str">
        <f>IF(AND(A1846="",B1846="",C1846="",D1846=""),"",IF(A1846="","! нет даты",IF(NOT(ISNUMBER(A1846)),"! дата текстом",IF(YEAR(A1846)&lt;&gt;Настройки!$B$4,"! другой год",IF(C1846="","! нет категории",IF(K1846="?","! категории нет в списке",IF(D1846="","! нет суммы",IF(NOT(ISNUMBER(D1846)),"! сумма текстом",IF(COUNTIFS($A$6:A1846,A1846,$C$6:C1846,C1846,$D$6:D1846,D1846,$B$6:B1846,B1846)&gt;1,"! возможен дубль","ok")))))))))</f>
        <v/>
      </c>
    </row>
    <row r="1847" spans="1:13" ht="15" customHeight="1">
      <c r="A1847" s="30"/>
      <c r="B1847" s="31"/>
      <c r="C1847" s="32"/>
      <c r="D1847" s="33"/>
      <c r="E1847" s="32"/>
      <c r="F1847" s="32"/>
      <c r="G1847" s="32"/>
      <c r="H1847" s="32"/>
      <c r="I1847" s="31"/>
      <c r="J1847" s="34" t="str">
        <f>IF(ISNUMBER(A1847),INDEX(Настройки!$K$8:$K$19,MONTH(A1847))&amp;" "&amp;YEAR(A1847),"")</f>
        <v/>
      </c>
      <c r="K1847" s="35" t="str">
        <f>IF(C1847="","",IFERROR(INDEX(Категории!$B$5:$B$47,MATCH(C1847,Категории!$A$5:$A$47,0)),"?"))</f>
        <v/>
      </c>
      <c r="L1847" s="34" t="str">
        <f>IF(C1847="","",IFERROR(INDEX(Категории!$C$5:$C$47,MATCH(C1847,Категории!$A$5:$A$47,0)),"?"))</f>
        <v/>
      </c>
      <c r="M1847" s="34" t="str">
        <f>IF(AND(A1847="",B1847="",C1847="",D1847=""),"",IF(A1847="","! нет даты",IF(NOT(ISNUMBER(A1847)),"! дата текстом",IF(YEAR(A1847)&lt;&gt;Настройки!$B$4,"! другой год",IF(C1847="","! нет категории",IF(K1847="?","! категории нет в списке",IF(D1847="","! нет суммы",IF(NOT(ISNUMBER(D1847)),"! сумма текстом",IF(COUNTIFS($A$6:A1847,A1847,$C$6:C1847,C1847,$D$6:D1847,D1847,$B$6:B1847,B1847)&gt;1,"! возможен дубль","ok")))))))))</f>
        <v/>
      </c>
    </row>
    <row r="1848" spans="1:13" ht="15" customHeight="1">
      <c r="A1848" s="30"/>
      <c r="B1848" s="31"/>
      <c r="C1848" s="32"/>
      <c r="D1848" s="33"/>
      <c r="E1848" s="32"/>
      <c r="F1848" s="32"/>
      <c r="G1848" s="32"/>
      <c r="H1848" s="32"/>
      <c r="I1848" s="31"/>
      <c r="J1848" s="34" t="str">
        <f>IF(ISNUMBER(A1848),INDEX(Настройки!$K$8:$K$19,MONTH(A1848))&amp;" "&amp;YEAR(A1848),"")</f>
        <v/>
      </c>
      <c r="K1848" s="35" t="str">
        <f>IF(C1848="","",IFERROR(INDEX(Категории!$B$5:$B$47,MATCH(C1848,Категории!$A$5:$A$47,0)),"?"))</f>
        <v/>
      </c>
      <c r="L1848" s="34" t="str">
        <f>IF(C1848="","",IFERROR(INDEX(Категории!$C$5:$C$47,MATCH(C1848,Категории!$A$5:$A$47,0)),"?"))</f>
        <v/>
      </c>
      <c r="M1848" s="34" t="str">
        <f>IF(AND(A1848="",B1848="",C1848="",D1848=""),"",IF(A1848="","! нет даты",IF(NOT(ISNUMBER(A1848)),"! дата текстом",IF(YEAR(A1848)&lt;&gt;Настройки!$B$4,"! другой год",IF(C1848="","! нет категории",IF(K1848="?","! категории нет в списке",IF(D1848="","! нет суммы",IF(NOT(ISNUMBER(D1848)),"! сумма текстом",IF(COUNTIFS($A$6:A1848,A1848,$C$6:C1848,C1848,$D$6:D1848,D1848,$B$6:B1848,B1848)&gt;1,"! возможен дубль","ok")))))))))</f>
        <v/>
      </c>
    </row>
    <row r="1849" spans="1:13" ht="15" customHeight="1">
      <c r="A1849" s="30"/>
      <c r="B1849" s="31"/>
      <c r="C1849" s="32"/>
      <c r="D1849" s="33"/>
      <c r="E1849" s="32"/>
      <c r="F1849" s="32"/>
      <c r="G1849" s="32"/>
      <c r="H1849" s="32"/>
      <c r="I1849" s="31"/>
      <c r="J1849" s="34" t="str">
        <f>IF(ISNUMBER(A1849),INDEX(Настройки!$K$8:$K$19,MONTH(A1849))&amp;" "&amp;YEAR(A1849),"")</f>
        <v/>
      </c>
      <c r="K1849" s="35" t="str">
        <f>IF(C1849="","",IFERROR(INDEX(Категории!$B$5:$B$47,MATCH(C1849,Категории!$A$5:$A$47,0)),"?"))</f>
        <v/>
      </c>
      <c r="L1849" s="34" t="str">
        <f>IF(C1849="","",IFERROR(INDEX(Категории!$C$5:$C$47,MATCH(C1849,Категории!$A$5:$A$47,0)),"?"))</f>
        <v/>
      </c>
      <c r="M1849" s="34" t="str">
        <f>IF(AND(A1849="",B1849="",C1849="",D1849=""),"",IF(A1849="","! нет даты",IF(NOT(ISNUMBER(A1849)),"! дата текстом",IF(YEAR(A1849)&lt;&gt;Настройки!$B$4,"! другой год",IF(C1849="","! нет категории",IF(K1849="?","! категории нет в списке",IF(D1849="","! нет суммы",IF(NOT(ISNUMBER(D1849)),"! сумма текстом",IF(COUNTIFS($A$6:A1849,A1849,$C$6:C1849,C1849,$D$6:D1849,D1849,$B$6:B1849,B1849)&gt;1,"! возможен дубль","ok")))))))))</f>
        <v/>
      </c>
    </row>
    <row r="1850" spans="1:13" ht="15" customHeight="1">
      <c r="A1850" s="30"/>
      <c r="B1850" s="31"/>
      <c r="C1850" s="32"/>
      <c r="D1850" s="33"/>
      <c r="E1850" s="32"/>
      <c r="F1850" s="32"/>
      <c r="G1850" s="32"/>
      <c r="H1850" s="32"/>
      <c r="I1850" s="31"/>
      <c r="J1850" s="34" t="str">
        <f>IF(ISNUMBER(A1850),INDEX(Настройки!$K$8:$K$19,MONTH(A1850))&amp;" "&amp;YEAR(A1850),"")</f>
        <v/>
      </c>
      <c r="K1850" s="35" t="str">
        <f>IF(C1850="","",IFERROR(INDEX(Категории!$B$5:$B$47,MATCH(C1850,Категории!$A$5:$A$47,0)),"?"))</f>
        <v/>
      </c>
      <c r="L1850" s="34" t="str">
        <f>IF(C1850="","",IFERROR(INDEX(Категории!$C$5:$C$47,MATCH(C1850,Категории!$A$5:$A$47,0)),"?"))</f>
        <v/>
      </c>
      <c r="M1850" s="34" t="str">
        <f>IF(AND(A1850="",B1850="",C1850="",D1850=""),"",IF(A1850="","! нет даты",IF(NOT(ISNUMBER(A1850)),"! дата текстом",IF(YEAR(A1850)&lt;&gt;Настройки!$B$4,"! другой год",IF(C1850="","! нет категории",IF(K1850="?","! категории нет в списке",IF(D1850="","! нет суммы",IF(NOT(ISNUMBER(D1850)),"! сумма текстом",IF(COUNTIFS($A$6:A1850,A1850,$C$6:C1850,C1850,$D$6:D1850,D1850,$B$6:B1850,B1850)&gt;1,"! возможен дубль","ok")))))))))</f>
        <v/>
      </c>
    </row>
    <row r="1851" spans="1:13" ht="15" customHeight="1">
      <c r="A1851" s="30"/>
      <c r="B1851" s="31"/>
      <c r="C1851" s="32"/>
      <c r="D1851" s="33"/>
      <c r="E1851" s="32"/>
      <c r="F1851" s="32"/>
      <c r="G1851" s="32"/>
      <c r="H1851" s="32"/>
      <c r="I1851" s="31"/>
      <c r="J1851" s="34" t="str">
        <f>IF(ISNUMBER(A1851),INDEX(Настройки!$K$8:$K$19,MONTH(A1851))&amp;" "&amp;YEAR(A1851),"")</f>
        <v/>
      </c>
      <c r="K1851" s="35" t="str">
        <f>IF(C1851="","",IFERROR(INDEX(Категории!$B$5:$B$47,MATCH(C1851,Категории!$A$5:$A$47,0)),"?"))</f>
        <v/>
      </c>
      <c r="L1851" s="34" t="str">
        <f>IF(C1851="","",IFERROR(INDEX(Категории!$C$5:$C$47,MATCH(C1851,Категории!$A$5:$A$47,0)),"?"))</f>
        <v/>
      </c>
      <c r="M1851" s="34" t="str">
        <f>IF(AND(A1851="",B1851="",C1851="",D1851=""),"",IF(A1851="","! нет даты",IF(NOT(ISNUMBER(A1851)),"! дата текстом",IF(YEAR(A1851)&lt;&gt;Настройки!$B$4,"! другой год",IF(C1851="","! нет категории",IF(K1851="?","! категории нет в списке",IF(D1851="","! нет суммы",IF(NOT(ISNUMBER(D1851)),"! сумма текстом",IF(COUNTIFS($A$6:A1851,A1851,$C$6:C1851,C1851,$D$6:D1851,D1851,$B$6:B1851,B1851)&gt;1,"! возможен дубль","ok")))))))))</f>
        <v/>
      </c>
    </row>
    <row r="1852" spans="1:13" ht="15" customHeight="1">
      <c r="A1852" s="30"/>
      <c r="B1852" s="31"/>
      <c r="C1852" s="32"/>
      <c r="D1852" s="33"/>
      <c r="E1852" s="32"/>
      <c r="F1852" s="32"/>
      <c r="G1852" s="32"/>
      <c r="H1852" s="32"/>
      <c r="I1852" s="31"/>
      <c r="J1852" s="34" t="str">
        <f>IF(ISNUMBER(A1852),INDEX(Настройки!$K$8:$K$19,MONTH(A1852))&amp;" "&amp;YEAR(A1852),"")</f>
        <v/>
      </c>
      <c r="K1852" s="35" t="str">
        <f>IF(C1852="","",IFERROR(INDEX(Категории!$B$5:$B$47,MATCH(C1852,Категории!$A$5:$A$47,0)),"?"))</f>
        <v/>
      </c>
      <c r="L1852" s="34" t="str">
        <f>IF(C1852="","",IFERROR(INDEX(Категории!$C$5:$C$47,MATCH(C1852,Категории!$A$5:$A$47,0)),"?"))</f>
        <v/>
      </c>
      <c r="M1852" s="34" t="str">
        <f>IF(AND(A1852="",B1852="",C1852="",D1852=""),"",IF(A1852="","! нет даты",IF(NOT(ISNUMBER(A1852)),"! дата текстом",IF(YEAR(A1852)&lt;&gt;Настройки!$B$4,"! другой год",IF(C1852="","! нет категории",IF(K1852="?","! категории нет в списке",IF(D1852="","! нет суммы",IF(NOT(ISNUMBER(D1852)),"! сумма текстом",IF(COUNTIFS($A$6:A1852,A1852,$C$6:C1852,C1852,$D$6:D1852,D1852,$B$6:B1852,B1852)&gt;1,"! возможен дубль","ok")))))))))</f>
        <v/>
      </c>
    </row>
    <row r="1853" spans="1:13" ht="15" customHeight="1">
      <c r="A1853" s="30"/>
      <c r="B1853" s="31"/>
      <c r="C1853" s="32"/>
      <c r="D1853" s="33"/>
      <c r="E1853" s="32"/>
      <c r="F1853" s="32"/>
      <c r="G1853" s="32"/>
      <c r="H1853" s="32"/>
      <c r="I1853" s="31"/>
      <c r="J1853" s="34" t="str">
        <f>IF(ISNUMBER(A1853),INDEX(Настройки!$K$8:$K$19,MONTH(A1853))&amp;" "&amp;YEAR(A1853),"")</f>
        <v/>
      </c>
      <c r="K1853" s="35" t="str">
        <f>IF(C1853="","",IFERROR(INDEX(Категории!$B$5:$B$47,MATCH(C1853,Категории!$A$5:$A$47,0)),"?"))</f>
        <v/>
      </c>
      <c r="L1853" s="34" t="str">
        <f>IF(C1853="","",IFERROR(INDEX(Категории!$C$5:$C$47,MATCH(C1853,Категории!$A$5:$A$47,0)),"?"))</f>
        <v/>
      </c>
      <c r="M1853" s="34" t="str">
        <f>IF(AND(A1853="",B1853="",C1853="",D1853=""),"",IF(A1853="","! нет даты",IF(NOT(ISNUMBER(A1853)),"! дата текстом",IF(YEAR(A1853)&lt;&gt;Настройки!$B$4,"! другой год",IF(C1853="","! нет категории",IF(K1853="?","! категории нет в списке",IF(D1853="","! нет суммы",IF(NOT(ISNUMBER(D1853)),"! сумма текстом",IF(COUNTIFS($A$6:A1853,A1853,$C$6:C1853,C1853,$D$6:D1853,D1853,$B$6:B1853,B1853)&gt;1,"! возможен дубль","ok")))))))))</f>
        <v/>
      </c>
    </row>
    <row r="1854" spans="1:13" ht="15" customHeight="1">
      <c r="A1854" s="30"/>
      <c r="B1854" s="31"/>
      <c r="C1854" s="32"/>
      <c r="D1854" s="33"/>
      <c r="E1854" s="32"/>
      <c r="F1854" s="32"/>
      <c r="G1854" s="32"/>
      <c r="H1854" s="32"/>
      <c r="I1854" s="31"/>
      <c r="J1854" s="34" t="str">
        <f>IF(ISNUMBER(A1854),INDEX(Настройки!$K$8:$K$19,MONTH(A1854))&amp;" "&amp;YEAR(A1854),"")</f>
        <v/>
      </c>
      <c r="K1854" s="35" t="str">
        <f>IF(C1854="","",IFERROR(INDEX(Категории!$B$5:$B$47,MATCH(C1854,Категории!$A$5:$A$47,0)),"?"))</f>
        <v/>
      </c>
      <c r="L1854" s="34" t="str">
        <f>IF(C1854="","",IFERROR(INDEX(Категории!$C$5:$C$47,MATCH(C1854,Категории!$A$5:$A$47,0)),"?"))</f>
        <v/>
      </c>
      <c r="M1854" s="34" t="str">
        <f>IF(AND(A1854="",B1854="",C1854="",D1854=""),"",IF(A1854="","! нет даты",IF(NOT(ISNUMBER(A1854)),"! дата текстом",IF(YEAR(A1854)&lt;&gt;Настройки!$B$4,"! другой год",IF(C1854="","! нет категории",IF(K1854="?","! категории нет в списке",IF(D1854="","! нет суммы",IF(NOT(ISNUMBER(D1854)),"! сумма текстом",IF(COUNTIFS($A$6:A1854,A1854,$C$6:C1854,C1854,$D$6:D1854,D1854,$B$6:B1854,B1854)&gt;1,"! возможен дубль","ok")))))))))</f>
        <v/>
      </c>
    </row>
    <row r="1855" spans="1:13" ht="15" customHeight="1">
      <c r="A1855" s="30"/>
      <c r="B1855" s="31"/>
      <c r="C1855" s="32"/>
      <c r="D1855" s="33"/>
      <c r="E1855" s="32"/>
      <c r="F1855" s="32"/>
      <c r="G1855" s="32"/>
      <c r="H1855" s="32"/>
      <c r="I1855" s="31"/>
      <c r="J1855" s="34" t="str">
        <f>IF(ISNUMBER(A1855),INDEX(Настройки!$K$8:$K$19,MONTH(A1855))&amp;" "&amp;YEAR(A1855),"")</f>
        <v/>
      </c>
      <c r="K1855" s="35" t="str">
        <f>IF(C1855="","",IFERROR(INDEX(Категории!$B$5:$B$47,MATCH(C1855,Категории!$A$5:$A$47,0)),"?"))</f>
        <v/>
      </c>
      <c r="L1855" s="34" t="str">
        <f>IF(C1855="","",IFERROR(INDEX(Категории!$C$5:$C$47,MATCH(C1855,Категории!$A$5:$A$47,0)),"?"))</f>
        <v/>
      </c>
      <c r="M1855" s="34" t="str">
        <f>IF(AND(A1855="",B1855="",C1855="",D1855=""),"",IF(A1855="","! нет даты",IF(NOT(ISNUMBER(A1855)),"! дата текстом",IF(YEAR(A1855)&lt;&gt;Настройки!$B$4,"! другой год",IF(C1855="","! нет категории",IF(K1855="?","! категории нет в списке",IF(D1855="","! нет суммы",IF(NOT(ISNUMBER(D1855)),"! сумма текстом",IF(COUNTIFS($A$6:A1855,A1855,$C$6:C1855,C1855,$D$6:D1855,D1855,$B$6:B1855,B1855)&gt;1,"! возможен дубль","ok")))))))))</f>
        <v/>
      </c>
    </row>
    <row r="1856" spans="1:13" ht="15" customHeight="1">
      <c r="A1856" s="30"/>
      <c r="B1856" s="31"/>
      <c r="C1856" s="32"/>
      <c r="D1856" s="33"/>
      <c r="E1856" s="32"/>
      <c r="F1856" s="32"/>
      <c r="G1856" s="32"/>
      <c r="H1856" s="32"/>
      <c r="I1856" s="31"/>
      <c r="J1856" s="34" t="str">
        <f>IF(ISNUMBER(A1856),INDEX(Настройки!$K$8:$K$19,MONTH(A1856))&amp;" "&amp;YEAR(A1856),"")</f>
        <v/>
      </c>
      <c r="K1856" s="35" t="str">
        <f>IF(C1856="","",IFERROR(INDEX(Категории!$B$5:$B$47,MATCH(C1856,Категории!$A$5:$A$47,0)),"?"))</f>
        <v/>
      </c>
      <c r="L1856" s="34" t="str">
        <f>IF(C1856="","",IFERROR(INDEX(Категории!$C$5:$C$47,MATCH(C1856,Категории!$A$5:$A$47,0)),"?"))</f>
        <v/>
      </c>
      <c r="M1856" s="34" t="str">
        <f>IF(AND(A1856="",B1856="",C1856="",D1856=""),"",IF(A1856="","! нет даты",IF(NOT(ISNUMBER(A1856)),"! дата текстом",IF(YEAR(A1856)&lt;&gt;Настройки!$B$4,"! другой год",IF(C1856="","! нет категории",IF(K1856="?","! категории нет в списке",IF(D1856="","! нет суммы",IF(NOT(ISNUMBER(D1856)),"! сумма текстом",IF(COUNTIFS($A$6:A1856,A1856,$C$6:C1856,C1856,$D$6:D1856,D1856,$B$6:B1856,B1856)&gt;1,"! возможен дубль","ok")))))))))</f>
        <v/>
      </c>
    </row>
    <row r="1857" spans="1:13" ht="15" customHeight="1">
      <c r="A1857" s="30"/>
      <c r="B1857" s="31"/>
      <c r="C1857" s="32"/>
      <c r="D1857" s="33"/>
      <c r="E1857" s="32"/>
      <c r="F1857" s="32"/>
      <c r="G1857" s="32"/>
      <c r="H1857" s="32"/>
      <c r="I1857" s="31"/>
      <c r="J1857" s="34" t="str">
        <f>IF(ISNUMBER(A1857),INDEX(Настройки!$K$8:$K$19,MONTH(A1857))&amp;" "&amp;YEAR(A1857),"")</f>
        <v/>
      </c>
      <c r="K1857" s="35" t="str">
        <f>IF(C1857="","",IFERROR(INDEX(Категории!$B$5:$B$47,MATCH(C1857,Категории!$A$5:$A$47,0)),"?"))</f>
        <v/>
      </c>
      <c r="L1857" s="34" t="str">
        <f>IF(C1857="","",IFERROR(INDEX(Категории!$C$5:$C$47,MATCH(C1857,Категории!$A$5:$A$47,0)),"?"))</f>
        <v/>
      </c>
      <c r="M1857" s="34" t="str">
        <f>IF(AND(A1857="",B1857="",C1857="",D1857=""),"",IF(A1857="","! нет даты",IF(NOT(ISNUMBER(A1857)),"! дата текстом",IF(YEAR(A1857)&lt;&gt;Настройки!$B$4,"! другой год",IF(C1857="","! нет категории",IF(K1857="?","! категории нет в списке",IF(D1857="","! нет суммы",IF(NOT(ISNUMBER(D1857)),"! сумма текстом",IF(COUNTIFS($A$6:A1857,A1857,$C$6:C1857,C1857,$D$6:D1857,D1857,$B$6:B1857,B1857)&gt;1,"! возможен дубль","ok")))))))))</f>
        <v/>
      </c>
    </row>
    <row r="1858" spans="1:13" ht="15" customHeight="1">
      <c r="A1858" s="30"/>
      <c r="B1858" s="31"/>
      <c r="C1858" s="32"/>
      <c r="D1858" s="33"/>
      <c r="E1858" s="32"/>
      <c r="F1858" s="32"/>
      <c r="G1858" s="32"/>
      <c r="H1858" s="32"/>
      <c r="I1858" s="31"/>
      <c r="J1858" s="34" t="str">
        <f>IF(ISNUMBER(A1858),INDEX(Настройки!$K$8:$K$19,MONTH(A1858))&amp;" "&amp;YEAR(A1858),"")</f>
        <v/>
      </c>
      <c r="K1858" s="35" t="str">
        <f>IF(C1858="","",IFERROR(INDEX(Категории!$B$5:$B$47,MATCH(C1858,Категории!$A$5:$A$47,0)),"?"))</f>
        <v/>
      </c>
      <c r="L1858" s="34" t="str">
        <f>IF(C1858="","",IFERROR(INDEX(Категории!$C$5:$C$47,MATCH(C1858,Категории!$A$5:$A$47,0)),"?"))</f>
        <v/>
      </c>
      <c r="M1858" s="34" t="str">
        <f>IF(AND(A1858="",B1858="",C1858="",D1858=""),"",IF(A1858="","! нет даты",IF(NOT(ISNUMBER(A1858)),"! дата текстом",IF(YEAR(A1858)&lt;&gt;Настройки!$B$4,"! другой год",IF(C1858="","! нет категории",IF(K1858="?","! категории нет в списке",IF(D1858="","! нет суммы",IF(NOT(ISNUMBER(D1858)),"! сумма текстом",IF(COUNTIFS($A$6:A1858,A1858,$C$6:C1858,C1858,$D$6:D1858,D1858,$B$6:B1858,B1858)&gt;1,"! возможен дубль","ok")))))))))</f>
        <v/>
      </c>
    </row>
    <row r="1859" spans="1:13" ht="15" customHeight="1">
      <c r="A1859" s="30"/>
      <c r="B1859" s="31"/>
      <c r="C1859" s="32"/>
      <c r="D1859" s="33"/>
      <c r="E1859" s="32"/>
      <c r="F1859" s="32"/>
      <c r="G1859" s="32"/>
      <c r="H1859" s="32"/>
      <c r="I1859" s="31"/>
      <c r="J1859" s="34" t="str">
        <f>IF(ISNUMBER(A1859),INDEX(Настройки!$K$8:$K$19,MONTH(A1859))&amp;" "&amp;YEAR(A1859),"")</f>
        <v/>
      </c>
      <c r="K1859" s="35" t="str">
        <f>IF(C1859="","",IFERROR(INDEX(Категории!$B$5:$B$47,MATCH(C1859,Категории!$A$5:$A$47,0)),"?"))</f>
        <v/>
      </c>
      <c r="L1859" s="34" t="str">
        <f>IF(C1859="","",IFERROR(INDEX(Категории!$C$5:$C$47,MATCH(C1859,Категории!$A$5:$A$47,0)),"?"))</f>
        <v/>
      </c>
      <c r="M1859" s="34" t="str">
        <f>IF(AND(A1859="",B1859="",C1859="",D1859=""),"",IF(A1859="","! нет даты",IF(NOT(ISNUMBER(A1859)),"! дата текстом",IF(YEAR(A1859)&lt;&gt;Настройки!$B$4,"! другой год",IF(C1859="","! нет категории",IF(K1859="?","! категории нет в списке",IF(D1859="","! нет суммы",IF(NOT(ISNUMBER(D1859)),"! сумма текстом",IF(COUNTIFS($A$6:A1859,A1859,$C$6:C1859,C1859,$D$6:D1859,D1859,$B$6:B1859,B1859)&gt;1,"! возможен дубль","ok")))))))))</f>
        <v/>
      </c>
    </row>
    <row r="1860" spans="1:13" ht="15" customHeight="1">
      <c r="A1860" s="30"/>
      <c r="B1860" s="31"/>
      <c r="C1860" s="32"/>
      <c r="D1860" s="33"/>
      <c r="E1860" s="32"/>
      <c r="F1860" s="32"/>
      <c r="G1860" s="32"/>
      <c r="H1860" s="32"/>
      <c r="I1860" s="31"/>
      <c r="J1860" s="34" t="str">
        <f>IF(ISNUMBER(A1860),INDEX(Настройки!$K$8:$K$19,MONTH(A1860))&amp;" "&amp;YEAR(A1860),"")</f>
        <v/>
      </c>
      <c r="K1860" s="35" t="str">
        <f>IF(C1860="","",IFERROR(INDEX(Категории!$B$5:$B$47,MATCH(C1860,Категории!$A$5:$A$47,0)),"?"))</f>
        <v/>
      </c>
      <c r="L1860" s="34" t="str">
        <f>IF(C1860="","",IFERROR(INDEX(Категории!$C$5:$C$47,MATCH(C1860,Категории!$A$5:$A$47,0)),"?"))</f>
        <v/>
      </c>
      <c r="M1860" s="34" t="str">
        <f>IF(AND(A1860="",B1860="",C1860="",D1860=""),"",IF(A1860="","! нет даты",IF(NOT(ISNUMBER(A1860)),"! дата текстом",IF(YEAR(A1860)&lt;&gt;Настройки!$B$4,"! другой год",IF(C1860="","! нет категории",IF(K1860="?","! категории нет в списке",IF(D1860="","! нет суммы",IF(NOT(ISNUMBER(D1860)),"! сумма текстом",IF(COUNTIFS($A$6:A1860,A1860,$C$6:C1860,C1860,$D$6:D1860,D1860,$B$6:B1860,B1860)&gt;1,"! возможен дубль","ok")))))))))</f>
        <v/>
      </c>
    </row>
    <row r="1861" spans="1:13" ht="15" customHeight="1">
      <c r="A1861" s="30"/>
      <c r="B1861" s="31"/>
      <c r="C1861" s="32"/>
      <c r="D1861" s="33"/>
      <c r="E1861" s="32"/>
      <c r="F1861" s="32"/>
      <c r="G1861" s="32"/>
      <c r="H1861" s="32"/>
      <c r="I1861" s="31"/>
      <c r="J1861" s="34" t="str">
        <f>IF(ISNUMBER(A1861),INDEX(Настройки!$K$8:$K$19,MONTH(A1861))&amp;" "&amp;YEAR(A1861),"")</f>
        <v/>
      </c>
      <c r="K1861" s="35" t="str">
        <f>IF(C1861="","",IFERROR(INDEX(Категории!$B$5:$B$47,MATCH(C1861,Категории!$A$5:$A$47,0)),"?"))</f>
        <v/>
      </c>
      <c r="L1861" s="34" t="str">
        <f>IF(C1861="","",IFERROR(INDEX(Категории!$C$5:$C$47,MATCH(C1861,Категории!$A$5:$A$47,0)),"?"))</f>
        <v/>
      </c>
      <c r="M1861" s="34" t="str">
        <f>IF(AND(A1861="",B1861="",C1861="",D1861=""),"",IF(A1861="","! нет даты",IF(NOT(ISNUMBER(A1861)),"! дата текстом",IF(YEAR(A1861)&lt;&gt;Настройки!$B$4,"! другой год",IF(C1861="","! нет категории",IF(K1861="?","! категории нет в списке",IF(D1861="","! нет суммы",IF(NOT(ISNUMBER(D1861)),"! сумма текстом",IF(COUNTIFS($A$6:A1861,A1861,$C$6:C1861,C1861,$D$6:D1861,D1861,$B$6:B1861,B1861)&gt;1,"! возможен дубль","ok")))))))))</f>
        <v/>
      </c>
    </row>
    <row r="1862" spans="1:13" ht="15" customHeight="1">
      <c r="A1862" s="30"/>
      <c r="B1862" s="31"/>
      <c r="C1862" s="32"/>
      <c r="D1862" s="33"/>
      <c r="E1862" s="32"/>
      <c r="F1862" s="32"/>
      <c r="G1862" s="32"/>
      <c r="H1862" s="32"/>
      <c r="I1862" s="31"/>
      <c r="J1862" s="34" t="str">
        <f>IF(ISNUMBER(A1862),INDEX(Настройки!$K$8:$K$19,MONTH(A1862))&amp;" "&amp;YEAR(A1862),"")</f>
        <v/>
      </c>
      <c r="K1862" s="35" t="str">
        <f>IF(C1862="","",IFERROR(INDEX(Категории!$B$5:$B$47,MATCH(C1862,Категории!$A$5:$A$47,0)),"?"))</f>
        <v/>
      </c>
      <c r="L1862" s="34" t="str">
        <f>IF(C1862="","",IFERROR(INDEX(Категории!$C$5:$C$47,MATCH(C1862,Категории!$A$5:$A$47,0)),"?"))</f>
        <v/>
      </c>
      <c r="M1862" s="34" t="str">
        <f>IF(AND(A1862="",B1862="",C1862="",D1862=""),"",IF(A1862="","! нет даты",IF(NOT(ISNUMBER(A1862)),"! дата текстом",IF(YEAR(A1862)&lt;&gt;Настройки!$B$4,"! другой год",IF(C1862="","! нет категории",IF(K1862="?","! категории нет в списке",IF(D1862="","! нет суммы",IF(NOT(ISNUMBER(D1862)),"! сумма текстом",IF(COUNTIFS($A$6:A1862,A1862,$C$6:C1862,C1862,$D$6:D1862,D1862,$B$6:B1862,B1862)&gt;1,"! возможен дубль","ok")))))))))</f>
        <v/>
      </c>
    </row>
    <row r="1863" spans="1:13" ht="15" customHeight="1">
      <c r="A1863" s="30"/>
      <c r="B1863" s="31"/>
      <c r="C1863" s="32"/>
      <c r="D1863" s="33"/>
      <c r="E1863" s="32"/>
      <c r="F1863" s="32"/>
      <c r="G1863" s="32"/>
      <c r="H1863" s="32"/>
      <c r="I1863" s="31"/>
      <c r="J1863" s="34" t="str">
        <f>IF(ISNUMBER(A1863),INDEX(Настройки!$K$8:$K$19,MONTH(A1863))&amp;" "&amp;YEAR(A1863),"")</f>
        <v/>
      </c>
      <c r="K1863" s="35" t="str">
        <f>IF(C1863="","",IFERROR(INDEX(Категории!$B$5:$B$47,MATCH(C1863,Категории!$A$5:$A$47,0)),"?"))</f>
        <v/>
      </c>
      <c r="L1863" s="34" t="str">
        <f>IF(C1863="","",IFERROR(INDEX(Категории!$C$5:$C$47,MATCH(C1863,Категории!$A$5:$A$47,0)),"?"))</f>
        <v/>
      </c>
      <c r="M1863" s="34" t="str">
        <f>IF(AND(A1863="",B1863="",C1863="",D1863=""),"",IF(A1863="","! нет даты",IF(NOT(ISNUMBER(A1863)),"! дата текстом",IF(YEAR(A1863)&lt;&gt;Настройки!$B$4,"! другой год",IF(C1863="","! нет категории",IF(K1863="?","! категории нет в списке",IF(D1863="","! нет суммы",IF(NOT(ISNUMBER(D1863)),"! сумма текстом",IF(COUNTIFS($A$6:A1863,A1863,$C$6:C1863,C1863,$D$6:D1863,D1863,$B$6:B1863,B1863)&gt;1,"! возможен дубль","ok")))))))))</f>
        <v/>
      </c>
    </row>
    <row r="1864" spans="1:13" ht="15" customHeight="1">
      <c r="A1864" s="30"/>
      <c r="B1864" s="31"/>
      <c r="C1864" s="32"/>
      <c r="D1864" s="33"/>
      <c r="E1864" s="32"/>
      <c r="F1864" s="32"/>
      <c r="G1864" s="32"/>
      <c r="H1864" s="32"/>
      <c r="I1864" s="31"/>
      <c r="J1864" s="34" t="str">
        <f>IF(ISNUMBER(A1864),INDEX(Настройки!$K$8:$K$19,MONTH(A1864))&amp;" "&amp;YEAR(A1864),"")</f>
        <v/>
      </c>
      <c r="K1864" s="35" t="str">
        <f>IF(C1864="","",IFERROR(INDEX(Категории!$B$5:$B$47,MATCH(C1864,Категории!$A$5:$A$47,0)),"?"))</f>
        <v/>
      </c>
      <c r="L1864" s="34" t="str">
        <f>IF(C1864="","",IFERROR(INDEX(Категории!$C$5:$C$47,MATCH(C1864,Категории!$A$5:$A$47,0)),"?"))</f>
        <v/>
      </c>
      <c r="M1864" s="34" t="str">
        <f>IF(AND(A1864="",B1864="",C1864="",D1864=""),"",IF(A1864="","! нет даты",IF(NOT(ISNUMBER(A1864)),"! дата текстом",IF(YEAR(A1864)&lt;&gt;Настройки!$B$4,"! другой год",IF(C1864="","! нет категории",IF(K1864="?","! категории нет в списке",IF(D1864="","! нет суммы",IF(NOT(ISNUMBER(D1864)),"! сумма текстом",IF(COUNTIFS($A$6:A1864,A1864,$C$6:C1864,C1864,$D$6:D1864,D1864,$B$6:B1864,B1864)&gt;1,"! возможен дубль","ok")))))))))</f>
        <v/>
      </c>
    </row>
    <row r="1865" spans="1:13" ht="15" customHeight="1">
      <c r="A1865" s="30"/>
      <c r="B1865" s="31"/>
      <c r="C1865" s="32"/>
      <c r="D1865" s="33"/>
      <c r="E1865" s="32"/>
      <c r="F1865" s="32"/>
      <c r="G1865" s="32"/>
      <c r="H1865" s="32"/>
      <c r="I1865" s="31"/>
      <c r="J1865" s="34" t="str">
        <f>IF(ISNUMBER(A1865),INDEX(Настройки!$K$8:$K$19,MONTH(A1865))&amp;" "&amp;YEAR(A1865),"")</f>
        <v/>
      </c>
      <c r="K1865" s="35" t="str">
        <f>IF(C1865="","",IFERROR(INDEX(Категории!$B$5:$B$47,MATCH(C1865,Категории!$A$5:$A$47,0)),"?"))</f>
        <v/>
      </c>
      <c r="L1865" s="34" t="str">
        <f>IF(C1865="","",IFERROR(INDEX(Категории!$C$5:$C$47,MATCH(C1865,Категории!$A$5:$A$47,0)),"?"))</f>
        <v/>
      </c>
      <c r="M1865" s="34" t="str">
        <f>IF(AND(A1865="",B1865="",C1865="",D1865=""),"",IF(A1865="","! нет даты",IF(NOT(ISNUMBER(A1865)),"! дата текстом",IF(YEAR(A1865)&lt;&gt;Настройки!$B$4,"! другой год",IF(C1865="","! нет категории",IF(K1865="?","! категории нет в списке",IF(D1865="","! нет суммы",IF(NOT(ISNUMBER(D1865)),"! сумма текстом",IF(COUNTIFS($A$6:A1865,A1865,$C$6:C1865,C1865,$D$6:D1865,D1865,$B$6:B1865,B1865)&gt;1,"! возможен дубль","ok")))))))))</f>
        <v/>
      </c>
    </row>
    <row r="1866" spans="1:13" ht="15" customHeight="1">
      <c r="A1866" s="30"/>
      <c r="B1866" s="31"/>
      <c r="C1866" s="32"/>
      <c r="D1866" s="33"/>
      <c r="E1866" s="32"/>
      <c r="F1866" s="32"/>
      <c r="G1866" s="32"/>
      <c r="H1866" s="32"/>
      <c r="I1866" s="31"/>
      <c r="J1866" s="34" t="str">
        <f>IF(ISNUMBER(A1866),INDEX(Настройки!$K$8:$K$19,MONTH(A1866))&amp;" "&amp;YEAR(A1866),"")</f>
        <v/>
      </c>
      <c r="K1866" s="35" t="str">
        <f>IF(C1866="","",IFERROR(INDEX(Категории!$B$5:$B$47,MATCH(C1866,Категории!$A$5:$A$47,0)),"?"))</f>
        <v/>
      </c>
      <c r="L1866" s="34" t="str">
        <f>IF(C1866="","",IFERROR(INDEX(Категории!$C$5:$C$47,MATCH(C1866,Категории!$A$5:$A$47,0)),"?"))</f>
        <v/>
      </c>
      <c r="M1866" s="34" t="str">
        <f>IF(AND(A1866="",B1866="",C1866="",D1866=""),"",IF(A1866="","! нет даты",IF(NOT(ISNUMBER(A1866)),"! дата текстом",IF(YEAR(A1866)&lt;&gt;Настройки!$B$4,"! другой год",IF(C1866="","! нет категории",IF(K1866="?","! категории нет в списке",IF(D1866="","! нет суммы",IF(NOT(ISNUMBER(D1866)),"! сумма текстом",IF(COUNTIFS($A$6:A1866,A1866,$C$6:C1866,C1866,$D$6:D1866,D1866,$B$6:B1866,B1866)&gt;1,"! возможен дубль","ok")))))))))</f>
        <v/>
      </c>
    </row>
    <row r="1867" spans="1:13" ht="15" customHeight="1">
      <c r="A1867" s="30"/>
      <c r="B1867" s="31"/>
      <c r="C1867" s="32"/>
      <c r="D1867" s="33"/>
      <c r="E1867" s="32"/>
      <c r="F1867" s="32"/>
      <c r="G1867" s="32"/>
      <c r="H1867" s="32"/>
      <c r="I1867" s="31"/>
      <c r="J1867" s="34" t="str">
        <f>IF(ISNUMBER(A1867),INDEX(Настройки!$K$8:$K$19,MONTH(A1867))&amp;" "&amp;YEAR(A1867),"")</f>
        <v/>
      </c>
      <c r="K1867" s="35" t="str">
        <f>IF(C1867="","",IFERROR(INDEX(Категории!$B$5:$B$47,MATCH(C1867,Категории!$A$5:$A$47,0)),"?"))</f>
        <v/>
      </c>
      <c r="L1867" s="34" t="str">
        <f>IF(C1867="","",IFERROR(INDEX(Категории!$C$5:$C$47,MATCH(C1867,Категории!$A$5:$A$47,0)),"?"))</f>
        <v/>
      </c>
      <c r="M1867" s="34" t="str">
        <f>IF(AND(A1867="",B1867="",C1867="",D1867=""),"",IF(A1867="","! нет даты",IF(NOT(ISNUMBER(A1867)),"! дата текстом",IF(YEAR(A1867)&lt;&gt;Настройки!$B$4,"! другой год",IF(C1867="","! нет категории",IF(K1867="?","! категории нет в списке",IF(D1867="","! нет суммы",IF(NOT(ISNUMBER(D1867)),"! сумма текстом",IF(COUNTIFS($A$6:A1867,A1867,$C$6:C1867,C1867,$D$6:D1867,D1867,$B$6:B1867,B1867)&gt;1,"! возможен дубль","ok")))))))))</f>
        <v/>
      </c>
    </row>
    <row r="1868" spans="1:13" ht="15" customHeight="1">
      <c r="A1868" s="30"/>
      <c r="B1868" s="31"/>
      <c r="C1868" s="32"/>
      <c r="D1868" s="33"/>
      <c r="E1868" s="32"/>
      <c r="F1868" s="32"/>
      <c r="G1868" s="32"/>
      <c r="H1868" s="32"/>
      <c r="I1868" s="31"/>
      <c r="J1868" s="34" t="str">
        <f>IF(ISNUMBER(A1868),INDEX(Настройки!$K$8:$K$19,MONTH(A1868))&amp;" "&amp;YEAR(A1868),"")</f>
        <v/>
      </c>
      <c r="K1868" s="35" t="str">
        <f>IF(C1868="","",IFERROR(INDEX(Категории!$B$5:$B$47,MATCH(C1868,Категории!$A$5:$A$47,0)),"?"))</f>
        <v/>
      </c>
      <c r="L1868" s="34" t="str">
        <f>IF(C1868="","",IFERROR(INDEX(Категории!$C$5:$C$47,MATCH(C1868,Категории!$A$5:$A$47,0)),"?"))</f>
        <v/>
      </c>
      <c r="M1868" s="34" t="str">
        <f>IF(AND(A1868="",B1868="",C1868="",D1868=""),"",IF(A1868="","! нет даты",IF(NOT(ISNUMBER(A1868)),"! дата текстом",IF(YEAR(A1868)&lt;&gt;Настройки!$B$4,"! другой год",IF(C1868="","! нет категории",IF(K1868="?","! категории нет в списке",IF(D1868="","! нет суммы",IF(NOT(ISNUMBER(D1868)),"! сумма текстом",IF(COUNTIFS($A$6:A1868,A1868,$C$6:C1868,C1868,$D$6:D1868,D1868,$B$6:B1868,B1868)&gt;1,"! возможен дубль","ok")))))))))</f>
        <v/>
      </c>
    </row>
    <row r="1869" spans="1:13" ht="15" customHeight="1">
      <c r="A1869" s="30"/>
      <c r="B1869" s="31"/>
      <c r="C1869" s="32"/>
      <c r="D1869" s="33"/>
      <c r="E1869" s="32"/>
      <c r="F1869" s="32"/>
      <c r="G1869" s="32"/>
      <c r="H1869" s="32"/>
      <c r="I1869" s="31"/>
      <c r="J1869" s="34" t="str">
        <f>IF(ISNUMBER(A1869),INDEX(Настройки!$K$8:$K$19,MONTH(A1869))&amp;" "&amp;YEAR(A1869),"")</f>
        <v/>
      </c>
      <c r="K1869" s="35" t="str">
        <f>IF(C1869="","",IFERROR(INDEX(Категории!$B$5:$B$47,MATCH(C1869,Категории!$A$5:$A$47,0)),"?"))</f>
        <v/>
      </c>
      <c r="L1869" s="34" t="str">
        <f>IF(C1869="","",IFERROR(INDEX(Категории!$C$5:$C$47,MATCH(C1869,Категории!$A$5:$A$47,0)),"?"))</f>
        <v/>
      </c>
      <c r="M1869" s="34" t="str">
        <f>IF(AND(A1869="",B1869="",C1869="",D1869=""),"",IF(A1869="","! нет даты",IF(NOT(ISNUMBER(A1869)),"! дата текстом",IF(YEAR(A1869)&lt;&gt;Настройки!$B$4,"! другой год",IF(C1869="","! нет категории",IF(K1869="?","! категории нет в списке",IF(D1869="","! нет суммы",IF(NOT(ISNUMBER(D1869)),"! сумма текстом",IF(COUNTIFS($A$6:A1869,A1869,$C$6:C1869,C1869,$D$6:D1869,D1869,$B$6:B1869,B1869)&gt;1,"! возможен дубль","ok")))))))))</f>
        <v/>
      </c>
    </row>
    <row r="1870" spans="1:13" ht="15" customHeight="1">
      <c r="A1870" s="30"/>
      <c r="B1870" s="31"/>
      <c r="C1870" s="32"/>
      <c r="D1870" s="33"/>
      <c r="E1870" s="32"/>
      <c r="F1870" s="32"/>
      <c r="G1870" s="32"/>
      <c r="H1870" s="32"/>
      <c r="I1870" s="31"/>
      <c r="J1870" s="34" t="str">
        <f>IF(ISNUMBER(A1870),INDEX(Настройки!$K$8:$K$19,MONTH(A1870))&amp;" "&amp;YEAR(A1870),"")</f>
        <v/>
      </c>
      <c r="K1870" s="35" t="str">
        <f>IF(C1870="","",IFERROR(INDEX(Категории!$B$5:$B$47,MATCH(C1870,Категории!$A$5:$A$47,0)),"?"))</f>
        <v/>
      </c>
      <c r="L1870" s="34" t="str">
        <f>IF(C1870="","",IFERROR(INDEX(Категории!$C$5:$C$47,MATCH(C1870,Категории!$A$5:$A$47,0)),"?"))</f>
        <v/>
      </c>
      <c r="M1870" s="34" t="str">
        <f>IF(AND(A1870="",B1870="",C1870="",D1870=""),"",IF(A1870="","! нет даты",IF(NOT(ISNUMBER(A1870)),"! дата текстом",IF(YEAR(A1870)&lt;&gt;Настройки!$B$4,"! другой год",IF(C1870="","! нет категории",IF(K1870="?","! категории нет в списке",IF(D1870="","! нет суммы",IF(NOT(ISNUMBER(D1870)),"! сумма текстом",IF(COUNTIFS($A$6:A1870,A1870,$C$6:C1870,C1870,$D$6:D1870,D1870,$B$6:B1870,B1870)&gt;1,"! возможен дубль","ok")))))))))</f>
        <v/>
      </c>
    </row>
    <row r="1871" spans="1:13" ht="15" customHeight="1">
      <c r="A1871" s="30"/>
      <c r="B1871" s="31"/>
      <c r="C1871" s="32"/>
      <c r="D1871" s="33"/>
      <c r="E1871" s="32"/>
      <c r="F1871" s="32"/>
      <c r="G1871" s="32"/>
      <c r="H1871" s="32"/>
      <c r="I1871" s="31"/>
      <c r="J1871" s="34" t="str">
        <f>IF(ISNUMBER(A1871),INDEX(Настройки!$K$8:$K$19,MONTH(A1871))&amp;" "&amp;YEAR(A1871),"")</f>
        <v/>
      </c>
      <c r="K1871" s="35" t="str">
        <f>IF(C1871="","",IFERROR(INDEX(Категории!$B$5:$B$47,MATCH(C1871,Категории!$A$5:$A$47,0)),"?"))</f>
        <v/>
      </c>
      <c r="L1871" s="34" t="str">
        <f>IF(C1871="","",IFERROR(INDEX(Категории!$C$5:$C$47,MATCH(C1871,Категории!$A$5:$A$47,0)),"?"))</f>
        <v/>
      </c>
      <c r="M1871" s="34" t="str">
        <f>IF(AND(A1871="",B1871="",C1871="",D1871=""),"",IF(A1871="","! нет даты",IF(NOT(ISNUMBER(A1871)),"! дата текстом",IF(YEAR(A1871)&lt;&gt;Настройки!$B$4,"! другой год",IF(C1871="","! нет категории",IF(K1871="?","! категории нет в списке",IF(D1871="","! нет суммы",IF(NOT(ISNUMBER(D1871)),"! сумма текстом",IF(COUNTIFS($A$6:A1871,A1871,$C$6:C1871,C1871,$D$6:D1871,D1871,$B$6:B1871,B1871)&gt;1,"! возможен дубль","ok")))))))))</f>
        <v/>
      </c>
    </row>
    <row r="1872" spans="1:13" ht="15" customHeight="1">
      <c r="A1872" s="30"/>
      <c r="B1872" s="31"/>
      <c r="C1872" s="32"/>
      <c r="D1872" s="33"/>
      <c r="E1872" s="32"/>
      <c r="F1872" s="32"/>
      <c r="G1872" s="32"/>
      <c r="H1872" s="32"/>
      <c r="I1872" s="31"/>
      <c r="J1872" s="34" t="str">
        <f>IF(ISNUMBER(A1872),INDEX(Настройки!$K$8:$K$19,MONTH(A1872))&amp;" "&amp;YEAR(A1872),"")</f>
        <v/>
      </c>
      <c r="K1872" s="35" t="str">
        <f>IF(C1872="","",IFERROR(INDEX(Категории!$B$5:$B$47,MATCH(C1872,Категории!$A$5:$A$47,0)),"?"))</f>
        <v/>
      </c>
      <c r="L1872" s="34" t="str">
        <f>IF(C1872="","",IFERROR(INDEX(Категории!$C$5:$C$47,MATCH(C1872,Категории!$A$5:$A$47,0)),"?"))</f>
        <v/>
      </c>
      <c r="M1872" s="34" t="str">
        <f>IF(AND(A1872="",B1872="",C1872="",D1872=""),"",IF(A1872="","! нет даты",IF(NOT(ISNUMBER(A1872)),"! дата текстом",IF(YEAR(A1872)&lt;&gt;Настройки!$B$4,"! другой год",IF(C1872="","! нет категории",IF(K1872="?","! категории нет в списке",IF(D1872="","! нет суммы",IF(NOT(ISNUMBER(D1872)),"! сумма текстом",IF(COUNTIFS($A$6:A1872,A1872,$C$6:C1872,C1872,$D$6:D1872,D1872,$B$6:B1872,B1872)&gt;1,"! возможен дубль","ok")))))))))</f>
        <v/>
      </c>
    </row>
    <row r="1873" spans="1:13" ht="15" customHeight="1">
      <c r="A1873" s="30"/>
      <c r="B1873" s="31"/>
      <c r="C1873" s="32"/>
      <c r="D1873" s="33"/>
      <c r="E1873" s="32"/>
      <c r="F1873" s="32"/>
      <c r="G1873" s="32"/>
      <c r="H1873" s="32"/>
      <c r="I1873" s="31"/>
      <c r="J1873" s="34" t="str">
        <f>IF(ISNUMBER(A1873),INDEX(Настройки!$K$8:$K$19,MONTH(A1873))&amp;" "&amp;YEAR(A1873),"")</f>
        <v/>
      </c>
      <c r="K1873" s="35" t="str">
        <f>IF(C1873="","",IFERROR(INDEX(Категории!$B$5:$B$47,MATCH(C1873,Категории!$A$5:$A$47,0)),"?"))</f>
        <v/>
      </c>
      <c r="L1873" s="34" t="str">
        <f>IF(C1873="","",IFERROR(INDEX(Категории!$C$5:$C$47,MATCH(C1873,Категории!$A$5:$A$47,0)),"?"))</f>
        <v/>
      </c>
      <c r="M1873" s="34" t="str">
        <f>IF(AND(A1873="",B1873="",C1873="",D1873=""),"",IF(A1873="","! нет даты",IF(NOT(ISNUMBER(A1873)),"! дата текстом",IF(YEAR(A1873)&lt;&gt;Настройки!$B$4,"! другой год",IF(C1873="","! нет категории",IF(K1873="?","! категории нет в списке",IF(D1873="","! нет суммы",IF(NOT(ISNUMBER(D1873)),"! сумма текстом",IF(COUNTIFS($A$6:A1873,A1873,$C$6:C1873,C1873,$D$6:D1873,D1873,$B$6:B1873,B1873)&gt;1,"! возможен дубль","ok")))))))))</f>
        <v/>
      </c>
    </row>
    <row r="1874" spans="1:13" ht="15" customHeight="1">
      <c r="A1874" s="30"/>
      <c r="B1874" s="31"/>
      <c r="C1874" s="32"/>
      <c r="D1874" s="33"/>
      <c r="E1874" s="32"/>
      <c r="F1874" s="32"/>
      <c r="G1874" s="32"/>
      <c r="H1874" s="32"/>
      <c r="I1874" s="31"/>
      <c r="J1874" s="34" t="str">
        <f>IF(ISNUMBER(A1874),INDEX(Настройки!$K$8:$K$19,MONTH(A1874))&amp;" "&amp;YEAR(A1874),"")</f>
        <v/>
      </c>
      <c r="K1874" s="35" t="str">
        <f>IF(C1874="","",IFERROR(INDEX(Категории!$B$5:$B$47,MATCH(C1874,Категории!$A$5:$A$47,0)),"?"))</f>
        <v/>
      </c>
      <c r="L1874" s="34" t="str">
        <f>IF(C1874="","",IFERROR(INDEX(Категории!$C$5:$C$47,MATCH(C1874,Категории!$A$5:$A$47,0)),"?"))</f>
        <v/>
      </c>
      <c r="M1874" s="34" t="str">
        <f>IF(AND(A1874="",B1874="",C1874="",D1874=""),"",IF(A1874="","! нет даты",IF(NOT(ISNUMBER(A1874)),"! дата текстом",IF(YEAR(A1874)&lt;&gt;Настройки!$B$4,"! другой год",IF(C1874="","! нет категории",IF(K1874="?","! категории нет в списке",IF(D1874="","! нет суммы",IF(NOT(ISNUMBER(D1874)),"! сумма текстом",IF(COUNTIFS($A$6:A1874,A1874,$C$6:C1874,C1874,$D$6:D1874,D1874,$B$6:B1874,B1874)&gt;1,"! возможен дубль","ok")))))))))</f>
        <v/>
      </c>
    </row>
    <row r="1875" spans="1:13" ht="15" customHeight="1">
      <c r="A1875" s="30"/>
      <c r="B1875" s="31"/>
      <c r="C1875" s="32"/>
      <c r="D1875" s="33"/>
      <c r="E1875" s="32"/>
      <c r="F1875" s="32"/>
      <c r="G1875" s="32"/>
      <c r="H1875" s="32"/>
      <c r="I1875" s="31"/>
      <c r="J1875" s="34" t="str">
        <f>IF(ISNUMBER(A1875),INDEX(Настройки!$K$8:$K$19,MONTH(A1875))&amp;" "&amp;YEAR(A1875),"")</f>
        <v/>
      </c>
      <c r="K1875" s="35" t="str">
        <f>IF(C1875="","",IFERROR(INDEX(Категории!$B$5:$B$47,MATCH(C1875,Категории!$A$5:$A$47,0)),"?"))</f>
        <v/>
      </c>
      <c r="L1875" s="34" t="str">
        <f>IF(C1875="","",IFERROR(INDEX(Категории!$C$5:$C$47,MATCH(C1875,Категории!$A$5:$A$47,0)),"?"))</f>
        <v/>
      </c>
      <c r="M1875" s="34" t="str">
        <f>IF(AND(A1875="",B1875="",C1875="",D1875=""),"",IF(A1875="","! нет даты",IF(NOT(ISNUMBER(A1875)),"! дата текстом",IF(YEAR(A1875)&lt;&gt;Настройки!$B$4,"! другой год",IF(C1875="","! нет категории",IF(K1875="?","! категории нет в списке",IF(D1875="","! нет суммы",IF(NOT(ISNUMBER(D1875)),"! сумма текстом",IF(COUNTIFS($A$6:A1875,A1875,$C$6:C1875,C1875,$D$6:D1875,D1875,$B$6:B1875,B1875)&gt;1,"! возможен дубль","ok")))))))))</f>
        <v/>
      </c>
    </row>
    <row r="1876" spans="1:13" ht="15" customHeight="1">
      <c r="A1876" s="30"/>
      <c r="B1876" s="31"/>
      <c r="C1876" s="32"/>
      <c r="D1876" s="33"/>
      <c r="E1876" s="32"/>
      <c r="F1876" s="32"/>
      <c r="G1876" s="32"/>
      <c r="H1876" s="32"/>
      <c r="I1876" s="31"/>
      <c r="J1876" s="34" t="str">
        <f>IF(ISNUMBER(A1876),INDEX(Настройки!$K$8:$K$19,MONTH(A1876))&amp;" "&amp;YEAR(A1876),"")</f>
        <v/>
      </c>
      <c r="K1876" s="35" t="str">
        <f>IF(C1876="","",IFERROR(INDEX(Категории!$B$5:$B$47,MATCH(C1876,Категории!$A$5:$A$47,0)),"?"))</f>
        <v/>
      </c>
      <c r="L1876" s="34" t="str">
        <f>IF(C1876="","",IFERROR(INDEX(Категории!$C$5:$C$47,MATCH(C1876,Категории!$A$5:$A$47,0)),"?"))</f>
        <v/>
      </c>
      <c r="M1876" s="34" t="str">
        <f>IF(AND(A1876="",B1876="",C1876="",D1876=""),"",IF(A1876="","! нет даты",IF(NOT(ISNUMBER(A1876)),"! дата текстом",IF(YEAR(A1876)&lt;&gt;Настройки!$B$4,"! другой год",IF(C1876="","! нет категории",IF(K1876="?","! категории нет в списке",IF(D1876="","! нет суммы",IF(NOT(ISNUMBER(D1876)),"! сумма текстом",IF(COUNTIFS($A$6:A1876,A1876,$C$6:C1876,C1876,$D$6:D1876,D1876,$B$6:B1876,B1876)&gt;1,"! возможен дубль","ok")))))))))</f>
        <v/>
      </c>
    </row>
    <row r="1877" spans="1:13" ht="15" customHeight="1">
      <c r="A1877" s="30"/>
      <c r="B1877" s="31"/>
      <c r="C1877" s="32"/>
      <c r="D1877" s="33"/>
      <c r="E1877" s="32"/>
      <c r="F1877" s="32"/>
      <c r="G1877" s="32"/>
      <c r="H1877" s="32"/>
      <c r="I1877" s="31"/>
      <c r="J1877" s="34" t="str">
        <f>IF(ISNUMBER(A1877),INDEX(Настройки!$K$8:$K$19,MONTH(A1877))&amp;" "&amp;YEAR(A1877),"")</f>
        <v/>
      </c>
      <c r="K1877" s="35" t="str">
        <f>IF(C1877="","",IFERROR(INDEX(Категории!$B$5:$B$47,MATCH(C1877,Категории!$A$5:$A$47,0)),"?"))</f>
        <v/>
      </c>
      <c r="L1877" s="34" t="str">
        <f>IF(C1877="","",IFERROR(INDEX(Категории!$C$5:$C$47,MATCH(C1877,Категории!$A$5:$A$47,0)),"?"))</f>
        <v/>
      </c>
      <c r="M1877" s="34" t="str">
        <f>IF(AND(A1877="",B1877="",C1877="",D1877=""),"",IF(A1877="","! нет даты",IF(NOT(ISNUMBER(A1877)),"! дата текстом",IF(YEAR(A1877)&lt;&gt;Настройки!$B$4,"! другой год",IF(C1877="","! нет категории",IF(K1877="?","! категории нет в списке",IF(D1877="","! нет суммы",IF(NOT(ISNUMBER(D1877)),"! сумма текстом",IF(COUNTIFS($A$6:A1877,A1877,$C$6:C1877,C1877,$D$6:D1877,D1877,$B$6:B1877,B1877)&gt;1,"! возможен дубль","ok")))))))))</f>
        <v/>
      </c>
    </row>
    <row r="1878" spans="1:13" ht="15" customHeight="1">
      <c r="A1878" s="30"/>
      <c r="B1878" s="31"/>
      <c r="C1878" s="32"/>
      <c r="D1878" s="33"/>
      <c r="E1878" s="32"/>
      <c r="F1878" s="32"/>
      <c r="G1878" s="32"/>
      <c r="H1878" s="32"/>
      <c r="I1878" s="31"/>
      <c r="J1878" s="34" t="str">
        <f>IF(ISNUMBER(A1878),INDEX(Настройки!$K$8:$K$19,MONTH(A1878))&amp;" "&amp;YEAR(A1878),"")</f>
        <v/>
      </c>
      <c r="K1878" s="35" t="str">
        <f>IF(C1878="","",IFERROR(INDEX(Категории!$B$5:$B$47,MATCH(C1878,Категории!$A$5:$A$47,0)),"?"))</f>
        <v/>
      </c>
      <c r="L1878" s="34" t="str">
        <f>IF(C1878="","",IFERROR(INDEX(Категории!$C$5:$C$47,MATCH(C1878,Категории!$A$5:$A$47,0)),"?"))</f>
        <v/>
      </c>
      <c r="M1878" s="34" t="str">
        <f>IF(AND(A1878="",B1878="",C1878="",D1878=""),"",IF(A1878="","! нет даты",IF(NOT(ISNUMBER(A1878)),"! дата текстом",IF(YEAR(A1878)&lt;&gt;Настройки!$B$4,"! другой год",IF(C1878="","! нет категории",IF(K1878="?","! категории нет в списке",IF(D1878="","! нет суммы",IF(NOT(ISNUMBER(D1878)),"! сумма текстом",IF(COUNTIFS($A$6:A1878,A1878,$C$6:C1878,C1878,$D$6:D1878,D1878,$B$6:B1878,B1878)&gt;1,"! возможен дубль","ok")))))))))</f>
        <v/>
      </c>
    </row>
    <row r="1879" spans="1:13" ht="15" customHeight="1">
      <c r="A1879" s="30"/>
      <c r="B1879" s="31"/>
      <c r="C1879" s="32"/>
      <c r="D1879" s="33"/>
      <c r="E1879" s="32"/>
      <c r="F1879" s="32"/>
      <c r="G1879" s="32"/>
      <c r="H1879" s="32"/>
      <c r="I1879" s="31"/>
      <c r="J1879" s="34" t="str">
        <f>IF(ISNUMBER(A1879),INDEX(Настройки!$K$8:$K$19,MONTH(A1879))&amp;" "&amp;YEAR(A1879),"")</f>
        <v/>
      </c>
      <c r="K1879" s="35" t="str">
        <f>IF(C1879="","",IFERROR(INDEX(Категории!$B$5:$B$47,MATCH(C1879,Категории!$A$5:$A$47,0)),"?"))</f>
        <v/>
      </c>
      <c r="L1879" s="34" t="str">
        <f>IF(C1879="","",IFERROR(INDEX(Категории!$C$5:$C$47,MATCH(C1879,Категории!$A$5:$A$47,0)),"?"))</f>
        <v/>
      </c>
      <c r="M1879" s="34" t="str">
        <f>IF(AND(A1879="",B1879="",C1879="",D1879=""),"",IF(A1879="","! нет даты",IF(NOT(ISNUMBER(A1879)),"! дата текстом",IF(YEAR(A1879)&lt;&gt;Настройки!$B$4,"! другой год",IF(C1879="","! нет категории",IF(K1879="?","! категории нет в списке",IF(D1879="","! нет суммы",IF(NOT(ISNUMBER(D1879)),"! сумма текстом",IF(COUNTIFS($A$6:A1879,A1879,$C$6:C1879,C1879,$D$6:D1879,D1879,$B$6:B1879,B1879)&gt;1,"! возможен дубль","ok")))))))))</f>
        <v/>
      </c>
    </row>
    <row r="1880" spans="1:13" ht="15" customHeight="1">
      <c r="A1880" s="30"/>
      <c r="B1880" s="31"/>
      <c r="C1880" s="32"/>
      <c r="D1880" s="33"/>
      <c r="E1880" s="32"/>
      <c r="F1880" s="32"/>
      <c r="G1880" s="32"/>
      <c r="H1880" s="32"/>
      <c r="I1880" s="31"/>
      <c r="J1880" s="34" t="str">
        <f>IF(ISNUMBER(A1880),INDEX(Настройки!$K$8:$K$19,MONTH(A1880))&amp;" "&amp;YEAR(A1880),"")</f>
        <v/>
      </c>
      <c r="K1880" s="35" t="str">
        <f>IF(C1880="","",IFERROR(INDEX(Категории!$B$5:$B$47,MATCH(C1880,Категории!$A$5:$A$47,0)),"?"))</f>
        <v/>
      </c>
      <c r="L1880" s="34" t="str">
        <f>IF(C1880="","",IFERROR(INDEX(Категории!$C$5:$C$47,MATCH(C1880,Категории!$A$5:$A$47,0)),"?"))</f>
        <v/>
      </c>
      <c r="M1880" s="34" t="str">
        <f>IF(AND(A1880="",B1880="",C1880="",D1880=""),"",IF(A1880="","! нет даты",IF(NOT(ISNUMBER(A1880)),"! дата текстом",IF(YEAR(A1880)&lt;&gt;Настройки!$B$4,"! другой год",IF(C1880="","! нет категории",IF(K1880="?","! категории нет в списке",IF(D1880="","! нет суммы",IF(NOT(ISNUMBER(D1880)),"! сумма текстом",IF(COUNTIFS($A$6:A1880,A1880,$C$6:C1880,C1880,$D$6:D1880,D1880,$B$6:B1880,B1880)&gt;1,"! возможен дубль","ok")))))))))</f>
        <v/>
      </c>
    </row>
    <row r="1881" spans="1:13" ht="15" customHeight="1">
      <c r="A1881" s="30"/>
      <c r="B1881" s="31"/>
      <c r="C1881" s="32"/>
      <c r="D1881" s="33"/>
      <c r="E1881" s="32"/>
      <c r="F1881" s="32"/>
      <c r="G1881" s="32"/>
      <c r="H1881" s="32"/>
      <c r="I1881" s="31"/>
      <c r="J1881" s="34" t="str">
        <f>IF(ISNUMBER(A1881),INDEX(Настройки!$K$8:$K$19,MONTH(A1881))&amp;" "&amp;YEAR(A1881),"")</f>
        <v/>
      </c>
      <c r="K1881" s="35" t="str">
        <f>IF(C1881="","",IFERROR(INDEX(Категории!$B$5:$B$47,MATCH(C1881,Категории!$A$5:$A$47,0)),"?"))</f>
        <v/>
      </c>
      <c r="L1881" s="34" t="str">
        <f>IF(C1881="","",IFERROR(INDEX(Категории!$C$5:$C$47,MATCH(C1881,Категории!$A$5:$A$47,0)),"?"))</f>
        <v/>
      </c>
      <c r="M1881" s="34" t="str">
        <f>IF(AND(A1881="",B1881="",C1881="",D1881=""),"",IF(A1881="","! нет даты",IF(NOT(ISNUMBER(A1881)),"! дата текстом",IF(YEAR(A1881)&lt;&gt;Настройки!$B$4,"! другой год",IF(C1881="","! нет категории",IF(K1881="?","! категории нет в списке",IF(D1881="","! нет суммы",IF(NOT(ISNUMBER(D1881)),"! сумма текстом",IF(COUNTIFS($A$6:A1881,A1881,$C$6:C1881,C1881,$D$6:D1881,D1881,$B$6:B1881,B1881)&gt;1,"! возможен дубль","ok")))))))))</f>
        <v/>
      </c>
    </row>
    <row r="1882" spans="1:13" ht="15" customHeight="1">
      <c r="A1882" s="30"/>
      <c r="B1882" s="31"/>
      <c r="C1882" s="32"/>
      <c r="D1882" s="33"/>
      <c r="E1882" s="32"/>
      <c r="F1882" s="32"/>
      <c r="G1882" s="32"/>
      <c r="H1882" s="32"/>
      <c r="I1882" s="31"/>
      <c r="J1882" s="34" t="str">
        <f>IF(ISNUMBER(A1882),INDEX(Настройки!$K$8:$K$19,MONTH(A1882))&amp;" "&amp;YEAR(A1882),"")</f>
        <v/>
      </c>
      <c r="K1882" s="35" t="str">
        <f>IF(C1882="","",IFERROR(INDEX(Категории!$B$5:$B$47,MATCH(C1882,Категории!$A$5:$A$47,0)),"?"))</f>
        <v/>
      </c>
      <c r="L1882" s="34" t="str">
        <f>IF(C1882="","",IFERROR(INDEX(Категории!$C$5:$C$47,MATCH(C1882,Категории!$A$5:$A$47,0)),"?"))</f>
        <v/>
      </c>
      <c r="M1882" s="34" t="str">
        <f>IF(AND(A1882="",B1882="",C1882="",D1882=""),"",IF(A1882="","! нет даты",IF(NOT(ISNUMBER(A1882)),"! дата текстом",IF(YEAR(A1882)&lt;&gt;Настройки!$B$4,"! другой год",IF(C1882="","! нет категории",IF(K1882="?","! категории нет в списке",IF(D1882="","! нет суммы",IF(NOT(ISNUMBER(D1882)),"! сумма текстом",IF(COUNTIFS($A$6:A1882,A1882,$C$6:C1882,C1882,$D$6:D1882,D1882,$B$6:B1882,B1882)&gt;1,"! возможен дубль","ok")))))))))</f>
        <v/>
      </c>
    </row>
    <row r="1883" spans="1:13" ht="15" customHeight="1">
      <c r="A1883" s="30"/>
      <c r="B1883" s="31"/>
      <c r="C1883" s="32"/>
      <c r="D1883" s="33"/>
      <c r="E1883" s="32"/>
      <c r="F1883" s="32"/>
      <c r="G1883" s="32"/>
      <c r="H1883" s="32"/>
      <c r="I1883" s="31"/>
      <c r="J1883" s="34" t="str">
        <f>IF(ISNUMBER(A1883),INDEX(Настройки!$K$8:$K$19,MONTH(A1883))&amp;" "&amp;YEAR(A1883),"")</f>
        <v/>
      </c>
      <c r="K1883" s="35" t="str">
        <f>IF(C1883="","",IFERROR(INDEX(Категории!$B$5:$B$47,MATCH(C1883,Категории!$A$5:$A$47,0)),"?"))</f>
        <v/>
      </c>
      <c r="L1883" s="34" t="str">
        <f>IF(C1883="","",IFERROR(INDEX(Категории!$C$5:$C$47,MATCH(C1883,Категории!$A$5:$A$47,0)),"?"))</f>
        <v/>
      </c>
      <c r="M1883" s="34" t="str">
        <f>IF(AND(A1883="",B1883="",C1883="",D1883=""),"",IF(A1883="","! нет даты",IF(NOT(ISNUMBER(A1883)),"! дата текстом",IF(YEAR(A1883)&lt;&gt;Настройки!$B$4,"! другой год",IF(C1883="","! нет категории",IF(K1883="?","! категории нет в списке",IF(D1883="","! нет суммы",IF(NOT(ISNUMBER(D1883)),"! сумма текстом",IF(COUNTIFS($A$6:A1883,A1883,$C$6:C1883,C1883,$D$6:D1883,D1883,$B$6:B1883,B1883)&gt;1,"! возможен дубль","ok")))))))))</f>
        <v/>
      </c>
    </row>
    <row r="1884" spans="1:13" ht="15" customHeight="1">
      <c r="A1884" s="30"/>
      <c r="B1884" s="31"/>
      <c r="C1884" s="32"/>
      <c r="D1884" s="33"/>
      <c r="E1884" s="32"/>
      <c r="F1884" s="32"/>
      <c r="G1884" s="32"/>
      <c r="H1884" s="32"/>
      <c r="I1884" s="31"/>
      <c r="J1884" s="34" t="str">
        <f>IF(ISNUMBER(A1884),INDEX(Настройки!$K$8:$K$19,MONTH(A1884))&amp;" "&amp;YEAR(A1884),"")</f>
        <v/>
      </c>
      <c r="K1884" s="35" t="str">
        <f>IF(C1884="","",IFERROR(INDEX(Категории!$B$5:$B$47,MATCH(C1884,Категории!$A$5:$A$47,0)),"?"))</f>
        <v/>
      </c>
      <c r="L1884" s="34" t="str">
        <f>IF(C1884="","",IFERROR(INDEX(Категории!$C$5:$C$47,MATCH(C1884,Категории!$A$5:$A$47,0)),"?"))</f>
        <v/>
      </c>
      <c r="M1884" s="34" t="str">
        <f>IF(AND(A1884="",B1884="",C1884="",D1884=""),"",IF(A1884="","! нет даты",IF(NOT(ISNUMBER(A1884)),"! дата текстом",IF(YEAR(A1884)&lt;&gt;Настройки!$B$4,"! другой год",IF(C1884="","! нет категории",IF(K1884="?","! категории нет в списке",IF(D1884="","! нет суммы",IF(NOT(ISNUMBER(D1884)),"! сумма текстом",IF(COUNTIFS($A$6:A1884,A1884,$C$6:C1884,C1884,$D$6:D1884,D1884,$B$6:B1884,B1884)&gt;1,"! возможен дубль","ok")))))))))</f>
        <v/>
      </c>
    </row>
    <row r="1885" spans="1:13" ht="15" customHeight="1">
      <c r="A1885" s="30"/>
      <c r="B1885" s="31"/>
      <c r="C1885" s="32"/>
      <c r="D1885" s="33"/>
      <c r="E1885" s="32"/>
      <c r="F1885" s="32"/>
      <c r="G1885" s="32"/>
      <c r="H1885" s="32"/>
      <c r="I1885" s="31"/>
      <c r="J1885" s="34" t="str">
        <f>IF(ISNUMBER(A1885),INDEX(Настройки!$K$8:$K$19,MONTH(A1885))&amp;" "&amp;YEAR(A1885),"")</f>
        <v/>
      </c>
      <c r="K1885" s="35" t="str">
        <f>IF(C1885="","",IFERROR(INDEX(Категории!$B$5:$B$47,MATCH(C1885,Категории!$A$5:$A$47,0)),"?"))</f>
        <v/>
      </c>
      <c r="L1885" s="34" t="str">
        <f>IF(C1885="","",IFERROR(INDEX(Категории!$C$5:$C$47,MATCH(C1885,Категории!$A$5:$A$47,0)),"?"))</f>
        <v/>
      </c>
      <c r="M1885" s="34" t="str">
        <f>IF(AND(A1885="",B1885="",C1885="",D1885=""),"",IF(A1885="","! нет даты",IF(NOT(ISNUMBER(A1885)),"! дата текстом",IF(YEAR(A1885)&lt;&gt;Настройки!$B$4,"! другой год",IF(C1885="","! нет категории",IF(K1885="?","! категории нет в списке",IF(D1885="","! нет суммы",IF(NOT(ISNUMBER(D1885)),"! сумма текстом",IF(COUNTIFS($A$6:A1885,A1885,$C$6:C1885,C1885,$D$6:D1885,D1885,$B$6:B1885,B1885)&gt;1,"! возможен дубль","ok")))))))))</f>
        <v/>
      </c>
    </row>
    <row r="1886" spans="1:13" ht="15" customHeight="1">
      <c r="A1886" s="30"/>
      <c r="B1886" s="31"/>
      <c r="C1886" s="32"/>
      <c r="D1886" s="33"/>
      <c r="E1886" s="32"/>
      <c r="F1886" s="32"/>
      <c r="G1886" s="32"/>
      <c r="H1886" s="32"/>
      <c r="I1886" s="31"/>
      <c r="J1886" s="34" t="str">
        <f>IF(ISNUMBER(A1886),INDEX(Настройки!$K$8:$K$19,MONTH(A1886))&amp;" "&amp;YEAR(A1886),"")</f>
        <v/>
      </c>
      <c r="K1886" s="35" t="str">
        <f>IF(C1886="","",IFERROR(INDEX(Категории!$B$5:$B$47,MATCH(C1886,Категории!$A$5:$A$47,0)),"?"))</f>
        <v/>
      </c>
      <c r="L1886" s="34" t="str">
        <f>IF(C1886="","",IFERROR(INDEX(Категории!$C$5:$C$47,MATCH(C1886,Категории!$A$5:$A$47,0)),"?"))</f>
        <v/>
      </c>
      <c r="M1886" s="34" t="str">
        <f>IF(AND(A1886="",B1886="",C1886="",D1886=""),"",IF(A1886="","! нет даты",IF(NOT(ISNUMBER(A1886)),"! дата текстом",IF(YEAR(A1886)&lt;&gt;Настройки!$B$4,"! другой год",IF(C1886="","! нет категории",IF(K1886="?","! категории нет в списке",IF(D1886="","! нет суммы",IF(NOT(ISNUMBER(D1886)),"! сумма текстом",IF(COUNTIFS($A$6:A1886,A1886,$C$6:C1886,C1886,$D$6:D1886,D1886,$B$6:B1886,B1886)&gt;1,"! возможен дубль","ok")))))))))</f>
        <v/>
      </c>
    </row>
    <row r="1887" spans="1:13" ht="15" customHeight="1">
      <c r="A1887" s="30"/>
      <c r="B1887" s="31"/>
      <c r="C1887" s="32"/>
      <c r="D1887" s="33"/>
      <c r="E1887" s="32"/>
      <c r="F1887" s="32"/>
      <c r="G1887" s="32"/>
      <c r="H1887" s="32"/>
      <c r="I1887" s="31"/>
      <c r="J1887" s="34" t="str">
        <f>IF(ISNUMBER(A1887),INDEX(Настройки!$K$8:$K$19,MONTH(A1887))&amp;" "&amp;YEAR(A1887),"")</f>
        <v/>
      </c>
      <c r="K1887" s="35" t="str">
        <f>IF(C1887="","",IFERROR(INDEX(Категории!$B$5:$B$47,MATCH(C1887,Категории!$A$5:$A$47,0)),"?"))</f>
        <v/>
      </c>
      <c r="L1887" s="34" t="str">
        <f>IF(C1887="","",IFERROR(INDEX(Категории!$C$5:$C$47,MATCH(C1887,Категории!$A$5:$A$47,0)),"?"))</f>
        <v/>
      </c>
      <c r="M1887" s="34" t="str">
        <f>IF(AND(A1887="",B1887="",C1887="",D1887=""),"",IF(A1887="","! нет даты",IF(NOT(ISNUMBER(A1887)),"! дата текстом",IF(YEAR(A1887)&lt;&gt;Настройки!$B$4,"! другой год",IF(C1887="","! нет категории",IF(K1887="?","! категории нет в списке",IF(D1887="","! нет суммы",IF(NOT(ISNUMBER(D1887)),"! сумма текстом",IF(COUNTIFS($A$6:A1887,A1887,$C$6:C1887,C1887,$D$6:D1887,D1887,$B$6:B1887,B1887)&gt;1,"! возможен дубль","ok")))))))))</f>
        <v/>
      </c>
    </row>
    <row r="1888" spans="1:13" ht="15" customHeight="1">
      <c r="A1888" s="30"/>
      <c r="B1888" s="31"/>
      <c r="C1888" s="32"/>
      <c r="D1888" s="33"/>
      <c r="E1888" s="32"/>
      <c r="F1888" s="32"/>
      <c r="G1888" s="32"/>
      <c r="H1888" s="32"/>
      <c r="I1888" s="31"/>
      <c r="J1888" s="34" t="str">
        <f>IF(ISNUMBER(A1888),INDEX(Настройки!$K$8:$K$19,MONTH(A1888))&amp;" "&amp;YEAR(A1888),"")</f>
        <v/>
      </c>
      <c r="K1888" s="35" t="str">
        <f>IF(C1888="","",IFERROR(INDEX(Категории!$B$5:$B$47,MATCH(C1888,Категории!$A$5:$A$47,0)),"?"))</f>
        <v/>
      </c>
      <c r="L1888" s="34" t="str">
        <f>IF(C1888="","",IFERROR(INDEX(Категории!$C$5:$C$47,MATCH(C1888,Категории!$A$5:$A$47,0)),"?"))</f>
        <v/>
      </c>
      <c r="M1888" s="34" t="str">
        <f>IF(AND(A1888="",B1888="",C1888="",D1888=""),"",IF(A1888="","! нет даты",IF(NOT(ISNUMBER(A1888)),"! дата текстом",IF(YEAR(A1888)&lt;&gt;Настройки!$B$4,"! другой год",IF(C1888="","! нет категории",IF(K1888="?","! категории нет в списке",IF(D1888="","! нет суммы",IF(NOT(ISNUMBER(D1888)),"! сумма текстом",IF(COUNTIFS($A$6:A1888,A1888,$C$6:C1888,C1888,$D$6:D1888,D1888,$B$6:B1888,B1888)&gt;1,"! возможен дубль","ok")))))))))</f>
        <v/>
      </c>
    </row>
    <row r="1889" spans="1:13" ht="15" customHeight="1">
      <c r="A1889" s="30"/>
      <c r="B1889" s="31"/>
      <c r="C1889" s="32"/>
      <c r="D1889" s="33"/>
      <c r="E1889" s="32"/>
      <c r="F1889" s="32"/>
      <c r="G1889" s="32"/>
      <c r="H1889" s="32"/>
      <c r="I1889" s="31"/>
      <c r="J1889" s="34" t="str">
        <f>IF(ISNUMBER(A1889),INDEX(Настройки!$K$8:$K$19,MONTH(A1889))&amp;" "&amp;YEAR(A1889),"")</f>
        <v/>
      </c>
      <c r="K1889" s="35" t="str">
        <f>IF(C1889="","",IFERROR(INDEX(Категории!$B$5:$B$47,MATCH(C1889,Категории!$A$5:$A$47,0)),"?"))</f>
        <v/>
      </c>
      <c r="L1889" s="34" t="str">
        <f>IF(C1889="","",IFERROR(INDEX(Категории!$C$5:$C$47,MATCH(C1889,Категории!$A$5:$A$47,0)),"?"))</f>
        <v/>
      </c>
      <c r="M1889" s="34" t="str">
        <f>IF(AND(A1889="",B1889="",C1889="",D1889=""),"",IF(A1889="","! нет даты",IF(NOT(ISNUMBER(A1889)),"! дата текстом",IF(YEAR(A1889)&lt;&gt;Настройки!$B$4,"! другой год",IF(C1889="","! нет категории",IF(K1889="?","! категории нет в списке",IF(D1889="","! нет суммы",IF(NOT(ISNUMBER(D1889)),"! сумма текстом",IF(COUNTIFS($A$6:A1889,A1889,$C$6:C1889,C1889,$D$6:D1889,D1889,$B$6:B1889,B1889)&gt;1,"! возможен дубль","ok")))))))))</f>
        <v/>
      </c>
    </row>
    <row r="1890" spans="1:13" ht="15" customHeight="1">
      <c r="A1890" s="30"/>
      <c r="B1890" s="31"/>
      <c r="C1890" s="32"/>
      <c r="D1890" s="33"/>
      <c r="E1890" s="32"/>
      <c r="F1890" s="32"/>
      <c r="G1890" s="32"/>
      <c r="H1890" s="32"/>
      <c r="I1890" s="31"/>
      <c r="J1890" s="34" t="str">
        <f>IF(ISNUMBER(A1890),INDEX(Настройки!$K$8:$K$19,MONTH(A1890))&amp;" "&amp;YEAR(A1890),"")</f>
        <v/>
      </c>
      <c r="K1890" s="35" t="str">
        <f>IF(C1890="","",IFERROR(INDEX(Категории!$B$5:$B$47,MATCH(C1890,Категории!$A$5:$A$47,0)),"?"))</f>
        <v/>
      </c>
      <c r="L1890" s="34" t="str">
        <f>IF(C1890="","",IFERROR(INDEX(Категории!$C$5:$C$47,MATCH(C1890,Категории!$A$5:$A$47,0)),"?"))</f>
        <v/>
      </c>
      <c r="M1890" s="34" t="str">
        <f>IF(AND(A1890="",B1890="",C1890="",D1890=""),"",IF(A1890="","! нет даты",IF(NOT(ISNUMBER(A1890)),"! дата текстом",IF(YEAR(A1890)&lt;&gt;Настройки!$B$4,"! другой год",IF(C1890="","! нет категории",IF(K1890="?","! категории нет в списке",IF(D1890="","! нет суммы",IF(NOT(ISNUMBER(D1890)),"! сумма текстом",IF(COUNTIFS($A$6:A1890,A1890,$C$6:C1890,C1890,$D$6:D1890,D1890,$B$6:B1890,B1890)&gt;1,"! возможен дубль","ok")))))))))</f>
        <v/>
      </c>
    </row>
    <row r="1891" spans="1:13" ht="15" customHeight="1">
      <c r="A1891" s="30"/>
      <c r="B1891" s="31"/>
      <c r="C1891" s="32"/>
      <c r="D1891" s="33"/>
      <c r="E1891" s="32"/>
      <c r="F1891" s="32"/>
      <c r="G1891" s="32"/>
      <c r="H1891" s="32"/>
      <c r="I1891" s="31"/>
      <c r="J1891" s="34" t="str">
        <f>IF(ISNUMBER(A1891),INDEX(Настройки!$K$8:$K$19,MONTH(A1891))&amp;" "&amp;YEAR(A1891),"")</f>
        <v/>
      </c>
      <c r="K1891" s="35" t="str">
        <f>IF(C1891="","",IFERROR(INDEX(Категории!$B$5:$B$47,MATCH(C1891,Категории!$A$5:$A$47,0)),"?"))</f>
        <v/>
      </c>
      <c r="L1891" s="34" t="str">
        <f>IF(C1891="","",IFERROR(INDEX(Категории!$C$5:$C$47,MATCH(C1891,Категории!$A$5:$A$47,0)),"?"))</f>
        <v/>
      </c>
      <c r="M1891" s="34" t="str">
        <f>IF(AND(A1891="",B1891="",C1891="",D1891=""),"",IF(A1891="","! нет даты",IF(NOT(ISNUMBER(A1891)),"! дата текстом",IF(YEAR(A1891)&lt;&gt;Настройки!$B$4,"! другой год",IF(C1891="","! нет категории",IF(K1891="?","! категории нет в списке",IF(D1891="","! нет суммы",IF(NOT(ISNUMBER(D1891)),"! сумма текстом",IF(COUNTIFS($A$6:A1891,A1891,$C$6:C1891,C1891,$D$6:D1891,D1891,$B$6:B1891,B1891)&gt;1,"! возможен дубль","ok")))))))))</f>
        <v/>
      </c>
    </row>
    <row r="1892" spans="1:13" ht="15" customHeight="1">
      <c r="A1892" s="30"/>
      <c r="B1892" s="31"/>
      <c r="C1892" s="32"/>
      <c r="D1892" s="33"/>
      <c r="E1892" s="32"/>
      <c r="F1892" s="32"/>
      <c r="G1892" s="32"/>
      <c r="H1892" s="32"/>
      <c r="I1892" s="31"/>
      <c r="J1892" s="34" t="str">
        <f>IF(ISNUMBER(A1892),INDEX(Настройки!$K$8:$K$19,MONTH(A1892))&amp;" "&amp;YEAR(A1892),"")</f>
        <v/>
      </c>
      <c r="K1892" s="35" t="str">
        <f>IF(C1892="","",IFERROR(INDEX(Категории!$B$5:$B$47,MATCH(C1892,Категории!$A$5:$A$47,0)),"?"))</f>
        <v/>
      </c>
      <c r="L1892" s="34" t="str">
        <f>IF(C1892="","",IFERROR(INDEX(Категории!$C$5:$C$47,MATCH(C1892,Категории!$A$5:$A$47,0)),"?"))</f>
        <v/>
      </c>
      <c r="M1892" s="34" t="str">
        <f>IF(AND(A1892="",B1892="",C1892="",D1892=""),"",IF(A1892="","! нет даты",IF(NOT(ISNUMBER(A1892)),"! дата текстом",IF(YEAR(A1892)&lt;&gt;Настройки!$B$4,"! другой год",IF(C1892="","! нет категории",IF(K1892="?","! категории нет в списке",IF(D1892="","! нет суммы",IF(NOT(ISNUMBER(D1892)),"! сумма текстом",IF(COUNTIFS($A$6:A1892,A1892,$C$6:C1892,C1892,$D$6:D1892,D1892,$B$6:B1892,B1892)&gt;1,"! возможен дубль","ok")))))))))</f>
        <v/>
      </c>
    </row>
    <row r="1893" spans="1:13" ht="15" customHeight="1">
      <c r="A1893" s="30"/>
      <c r="B1893" s="31"/>
      <c r="C1893" s="32"/>
      <c r="D1893" s="33"/>
      <c r="E1893" s="32"/>
      <c r="F1893" s="32"/>
      <c r="G1893" s="32"/>
      <c r="H1893" s="32"/>
      <c r="I1893" s="31"/>
      <c r="J1893" s="34" t="str">
        <f>IF(ISNUMBER(A1893),INDEX(Настройки!$K$8:$K$19,MONTH(A1893))&amp;" "&amp;YEAR(A1893),"")</f>
        <v/>
      </c>
      <c r="K1893" s="35" t="str">
        <f>IF(C1893="","",IFERROR(INDEX(Категории!$B$5:$B$47,MATCH(C1893,Категории!$A$5:$A$47,0)),"?"))</f>
        <v/>
      </c>
      <c r="L1893" s="34" t="str">
        <f>IF(C1893="","",IFERROR(INDEX(Категории!$C$5:$C$47,MATCH(C1893,Категории!$A$5:$A$47,0)),"?"))</f>
        <v/>
      </c>
      <c r="M1893" s="34" t="str">
        <f>IF(AND(A1893="",B1893="",C1893="",D1893=""),"",IF(A1893="","! нет даты",IF(NOT(ISNUMBER(A1893)),"! дата текстом",IF(YEAR(A1893)&lt;&gt;Настройки!$B$4,"! другой год",IF(C1893="","! нет категории",IF(K1893="?","! категории нет в списке",IF(D1893="","! нет суммы",IF(NOT(ISNUMBER(D1893)),"! сумма текстом",IF(COUNTIFS($A$6:A1893,A1893,$C$6:C1893,C1893,$D$6:D1893,D1893,$B$6:B1893,B1893)&gt;1,"! возможен дубль","ok")))))))))</f>
        <v/>
      </c>
    </row>
    <row r="1894" spans="1:13" ht="15" customHeight="1">
      <c r="A1894" s="30"/>
      <c r="B1894" s="31"/>
      <c r="C1894" s="32"/>
      <c r="D1894" s="33"/>
      <c r="E1894" s="32"/>
      <c r="F1894" s="32"/>
      <c r="G1894" s="32"/>
      <c r="H1894" s="32"/>
      <c r="I1894" s="31"/>
      <c r="J1894" s="34" t="str">
        <f>IF(ISNUMBER(A1894),INDEX(Настройки!$K$8:$K$19,MONTH(A1894))&amp;" "&amp;YEAR(A1894),"")</f>
        <v/>
      </c>
      <c r="K1894" s="35" t="str">
        <f>IF(C1894="","",IFERROR(INDEX(Категории!$B$5:$B$47,MATCH(C1894,Категории!$A$5:$A$47,0)),"?"))</f>
        <v/>
      </c>
      <c r="L1894" s="34" t="str">
        <f>IF(C1894="","",IFERROR(INDEX(Категории!$C$5:$C$47,MATCH(C1894,Категории!$A$5:$A$47,0)),"?"))</f>
        <v/>
      </c>
      <c r="M1894" s="34" t="str">
        <f>IF(AND(A1894="",B1894="",C1894="",D1894=""),"",IF(A1894="","! нет даты",IF(NOT(ISNUMBER(A1894)),"! дата текстом",IF(YEAR(A1894)&lt;&gt;Настройки!$B$4,"! другой год",IF(C1894="","! нет категории",IF(K1894="?","! категории нет в списке",IF(D1894="","! нет суммы",IF(NOT(ISNUMBER(D1894)),"! сумма текстом",IF(COUNTIFS($A$6:A1894,A1894,$C$6:C1894,C1894,$D$6:D1894,D1894,$B$6:B1894,B1894)&gt;1,"! возможен дубль","ok")))))))))</f>
        <v/>
      </c>
    </row>
    <row r="1895" spans="1:13" ht="15" customHeight="1">
      <c r="A1895" s="30"/>
      <c r="B1895" s="31"/>
      <c r="C1895" s="32"/>
      <c r="D1895" s="33"/>
      <c r="E1895" s="32"/>
      <c r="F1895" s="32"/>
      <c r="G1895" s="32"/>
      <c r="H1895" s="32"/>
      <c r="I1895" s="31"/>
      <c r="J1895" s="34" t="str">
        <f>IF(ISNUMBER(A1895),INDEX(Настройки!$K$8:$K$19,MONTH(A1895))&amp;" "&amp;YEAR(A1895),"")</f>
        <v/>
      </c>
      <c r="K1895" s="35" t="str">
        <f>IF(C1895="","",IFERROR(INDEX(Категории!$B$5:$B$47,MATCH(C1895,Категории!$A$5:$A$47,0)),"?"))</f>
        <v/>
      </c>
      <c r="L1895" s="34" t="str">
        <f>IF(C1895="","",IFERROR(INDEX(Категории!$C$5:$C$47,MATCH(C1895,Категории!$A$5:$A$47,0)),"?"))</f>
        <v/>
      </c>
      <c r="M1895" s="34" t="str">
        <f>IF(AND(A1895="",B1895="",C1895="",D1895=""),"",IF(A1895="","! нет даты",IF(NOT(ISNUMBER(A1895)),"! дата текстом",IF(YEAR(A1895)&lt;&gt;Настройки!$B$4,"! другой год",IF(C1895="","! нет категории",IF(K1895="?","! категории нет в списке",IF(D1895="","! нет суммы",IF(NOT(ISNUMBER(D1895)),"! сумма текстом",IF(COUNTIFS($A$6:A1895,A1895,$C$6:C1895,C1895,$D$6:D1895,D1895,$B$6:B1895,B1895)&gt;1,"! возможен дубль","ok")))))))))</f>
        <v/>
      </c>
    </row>
    <row r="1896" spans="1:13" ht="15" customHeight="1">
      <c r="A1896" s="30"/>
      <c r="B1896" s="31"/>
      <c r="C1896" s="32"/>
      <c r="D1896" s="33"/>
      <c r="E1896" s="32"/>
      <c r="F1896" s="32"/>
      <c r="G1896" s="32"/>
      <c r="H1896" s="32"/>
      <c r="I1896" s="31"/>
      <c r="J1896" s="34" t="str">
        <f>IF(ISNUMBER(A1896),INDEX(Настройки!$K$8:$K$19,MONTH(A1896))&amp;" "&amp;YEAR(A1896),"")</f>
        <v/>
      </c>
      <c r="K1896" s="35" t="str">
        <f>IF(C1896="","",IFERROR(INDEX(Категории!$B$5:$B$47,MATCH(C1896,Категории!$A$5:$A$47,0)),"?"))</f>
        <v/>
      </c>
      <c r="L1896" s="34" t="str">
        <f>IF(C1896="","",IFERROR(INDEX(Категории!$C$5:$C$47,MATCH(C1896,Категории!$A$5:$A$47,0)),"?"))</f>
        <v/>
      </c>
      <c r="M1896" s="34" t="str">
        <f>IF(AND(A1896="",B1896="",C1896="",D1896=""),"",IF(A1896="","! нет даты",IF(NOT(ISNUMBER(A1896)),"! дата текстом",IF(YEAR(A1896)&lt;&gt;Настройки!$B$4,"! другой год",IF(C1896="","! нет категории",IF(K1896="?","! категории нет в списке",IF(D1896="","! нет суммы",IF(NOT(ISNUMBER(D1896)),"! сумма текстом",IF(COUNTIFS($A$6:A1896,A1896,$C$6:C1896,C1896,$D$6:D1896,D1896,$B$6:B1896,B1896)&gt;1,"! возможен дубль","ok")))))))))</f>
        <v/>
      </c>
    </row>
    <row r="1897" spans="1:13" ht="15" customHeight="1">
      <c r="A1897" s="30"/>
      <c r="B1897" s="31"/>
      <c r="C1897" s="32"/>
      <c r="D1897" s="33"/>
      <c r="E1897" s="32"/>
      <c r="F1897" s="32"/>
      <c r="G1897" s="32"/>
      <c r="H1897" s="32"/>
      <c r="I1897" s="31"/>
      <c r="J1897" s="34" t="str">
        <f>IF(ISNUMBER(A1897),INDEX(Настройки!$K$8:$K$19,MONTH(A1897))&amp;" "&amp;YEAR(A1897),"")</f>
        <v/>
      </c>
      <c r="K1897" s="35" t="str">
        <f>IF(C1897="","",IFERROR(INDEX(Категории!$B$5:$B$47,MATCH(C1897,Категории!$A$5:$A$47,0)),"?"))</f>
        <v/>
      </c>
      <c r="L1897" s="34" t="str">
        <f>IF(C1897="","",IFERROR(INDEX(Категории!$C$5:$C$47,MATCH(C1897,Категории!$A$5:$A$47,0)),"?"))</f>
        <v/>
      </c>
      <c r="M1897" s="34" t="str">
        <f>IF(AND(A1897="",B1897="",C1897="",D1897=""),"",IF(A1897="","! нет даты",IF(NOT(ISNUMBER(A1897)),"! дата текстом",IF(YEAR(A1897)&lt;&gt;Настройки!$B$4,"! другой год",IF(C1897="","! нет категории",IF(K1897="?","! категории нет в списке",IF(D1897="","! нет суммы",IF(NOT(ISNUMBER(D1897)),"! сумма текстом",IF(COUNTIFS($A$6:A1897,A1897,$C$6:C1897,C1897,$D$6:D1897,D1897,$B$6:B1897,B1897)&gt;1,"! возможен дубль","ok")))))))))</f>
        <v/>
      </c>
    </row>
    <row r="1898" spans="1:13" ht="15" customHeight="1">
      <c r="A1898" s="30"/>
      <c r="B1898" s="31"/>
      <c r="C1898" s="32"/>
      <c r="D1898" s="33"/>
      <c r="E1898" s="32"/>
      <c r="F1898" s="32"/>
      <c r="G1898" s="32"/>
      <c r="H1898" s="32"/>
      <c r="I1898" s="31"/>
      <c r="J1898" s="34" t="str">
        <f>IF(ISNUMBER(A1898),INDEX(Настройки!$K$8:$K$19,MONTH(A1898))&amp;" "&amp;YEAR(A1898),"")</f>
        <v/>
      </c>
      <c r="K1898" s="35" t="str">
        <f>IF(C1898="","",IFERROR(INDEX(Категории!$B$5:$B$47,MATCH(C1898,Категории!$A$5:$A$47,0)),"?"))</f>
        <v/>
      </c>
      <c r="L1898" s="34" t="str">
        <f>IF(C1898="","",IFERROR(INDEX(Категории!$C$5:$C$47,MATCH(C1898,Категории!$A$5:$A$47,0)),"?"))</f>
        <v/>
      </c>
      <c r="M1898" s="34" t="str">
        <f>IF(AND(A1898="",B1898="",C1898="",D1898=""),"",IF(A1898="","! нет даты",IF(NOT(ISNUMBER(A1898)),"! дата текстом",IF(YEAR(A1898)&lt;&gt;Настройки!$B$4,"! другой год",IF(C1898="","! нет категории",IF(K1898="?","! категории нет в списке",IF(D1898="","! нет суммы",IF(NOT(ISNUMBER(D1898)),"! сумма текстом",IF(COUNTIFS($A$6:A1898,A1898,$C$6:C1898,C1898,$D$6:D1898,D1898,$B$6:B1898,B1898)&gt;1,"! возможен дубль","ok")))))))))</f>
        <v/>
      </c>
    </row>
    <row r="1899" spans="1:13" ht="15" customHeight="1">
      <c r="A1899" s="30"/>
      <c r="B1899" s="31"/>
      <c r="C1899" s="32"/>
      <c r="D1899" s="33"/>
      <c r="E1899" s="32"/>
      <c r="F1899" s="32"/>
      <c r="G1899" s="32"/>
      <c r="H1899" s="32"/>
      <c r="I1899" s="31"/>
      <c r="J1899" s="34" t="str">
        <f>IF(ISNUMBER(A1899),INDEX(Настройки!$K$8:$K$19,MONTH(A1899))&amp;" "&amp;YEAR(A1899),"")</f>
        <v/>
      </c>
      <c r="K1899" s="35" t="str">
        <f>IF(C1899="","",IFERROR(INDEX(Категории!$B$5:$B$47,MATCH(C1899,Категории!$A$5:$A$47,0)),"?"))</f>
        <v/>
      </c>
      <c r="L1899" s="34" t="str">
        <f>IF(C1899="","",IFERROR(INDEX(Категории!$C$5:$C$47,MATCH(C1899,Категории!$A$5:$A$47,0)),"?"))</f>
        <v/>
      </c>
      <c r="M1899" s="34" t="str">
        <f>IF(AND(A1899="",B1899="",C1899="",D1899=""),"",IF(A1899="","! нет даты",IF(NOT(ISNUMBER(A1899)),"! дата текстом",IF(YEAR(A1899)&lt;&gt;Настройки!$B$4,"! другой год",IF(C1899="","! нет категории",IF(K1899="?","! категории нет в списке",IF(D1899="","! нет суммы",IF(NOT(ISNUMBER(D1899)),"! сумма текстом",IF(COUNTIFS($A$6:A1899,A1899,$C$6:C1899,C1899,$D$6:D1899,D1899,$B$6:B1899,B1899)&gt;1,"! возможен дубль","ok")))))))))</f>
        <v/>
      </c>
    </row>
    <row r="1900" spans="1:13" ht="15" customHeight="1">
      <c r="A1900" s="30"/>
      <c r="B1900" s="31"/>
      <c r="C1900" s="32"/>
      <c r="D1900" s="33"/>
      <c r="E1900" s="32"/>
      <c r="F1900" s="32"/>
      <c r="G1900" s="32"/>
      <c r="H1900" s="32"/>
      <c r="I1900" s="31"/>
      <c r="J1900" s="34" t="str">
        <f>IF(ISNUMBER(A1900),INDEX(Настройки!$K$8:$K$19,MONTH(A1900))&amp;" "&amp;YEAR(A1900),"")</f>
        <v/>
      </c>
      <c r="K1900" s="35" t="str">
        <f>IF(C1900="","",IFERROR(INDEX(Категории!$B$5:$B$47,MATCH(C1900,Категории!$A$5:$A$47,0)),"?"))</f>
        <v/>
      </c>
      <c r="L1900" s="34" t="str">
        <f>IF(C1900="","",IFERROR(INDEX(Категории!$C$5:$C$47,MATCH(C1900,Категории!$A$5:$A$47,0)),"?"))</f>
        <v/>
      </c>
      <c r="M1900" s="34" t="str">
        <f>IF(AND(A1900="",B1900="",C1900="",D1900=""),"",IF(A1900="","! нет даты",IF(NOT(ISNUMBER(A1900)),"! дата текстом",IF(YEAR(A1900)&lt;&gt;Настройки!$B$4,"! другой год",IF(C1900="","! нет категории",IF(K1900="?","! категории нет в списке",IF(D1900="","! нет суммы",IF(NOT(ISNUMBER(D1900)),"! сумма текстом",IF(COUNTIFS($A$6:A1900,A1900,$C$6:C1900,C1900,$D$6:D1900,D1900,$B$6:B1900,B1900)&gt;1,"! возможен дубль","ok")))))))))</f>
        <v/>
      </c>
    </row>
    <row r="1901" spans="1:13" ht="15" customHeight="1">
      <c r="A1901" s="30"/>
      <c r="B1901" s="31"/>
      <c r="C1901" s="32"/>
      <c r="D1901" s="33"/>
      <c r="E1901" s="32"/>
      <c r="F1901" s="32"/>
      <c r="G1901" s="32"/>
      <c r="H1901" s="32"/>
      <c r="I1901" s="31"/>
      <c r="J1901" s="34" t="str">
        <f>IF(ISNUMBER(A1901),INDEX(Настройки!$K$8:$K$19,MONTH(A1901))&amp;" "&amp;YEAR(A1901),"")</f>
        <v/>
      </c>
      <c r="K1901" s="35" t="str">
        <f>IF(C1901="","",IFERROR(INDEX(Категории!$B$5:$B$47,MATCH(C1901,Категории!$A$5:$A$47,0)),"?"))</f>
        <v/>
      </c>
      <c r="L1901" s="34" t="str">
        <f>IF(C1901="","",IFERROR(INDEX(Категории!$C$5:$C$47,MATCH(C1901,Категории!$A$5:$A$47,0)),"?"))</f>
        <v/>
      </c>
      <c r="M1901" s="34" t="str">
        <f>IF(AND(A1901="",B1901="",C1901="",D1901=""),"",IF(A1901="","! нет даты",IF(NOT(ISNUMBER(A1901)),"! дата текстом",IF(YEAR(A1901)&lt;&gt;Настройки!$B$4,"! другой год",IF(C1901="","! нет категории",IF(K1901="?","! категории нет в списке",IF(D1901="","! нет суммы",IF(NOT(ISNUMBER(D1901)),"! сумма текстом",IF(COUNTIFS($A$6:A1901,A1901,$C$6:C1901,C1901,$D$6:D1901,D1901,$B$6:B1901,B1901)&gt;1,"! возможен дубль","ok")))))))))</f>
        <v/>
      </c>
    </row>
    <row r="1902" spans="1:13" ht="15" customHeight="1">
      <c r="A1902" s="30"/>
      <c r="B1902" s="31"/>
      <c r="C1902" s="32"/>
      <c r="D1902" s="33"/>
      <c r="E1902" s="32"/>
      <c r="F1902" s="32"/>
      <c r="G1902" s="32"/>
      <c r="H1902" s="32"/>
      <c r="I1902" s="31"/>
      <c r="J1902" s="34" t="str">
        <f>IF(ISNUMBER(A1902),INDEX(Настройки!$K$8:$K$19,MONTH(A1902))&amp;" "&amp;YEAR(A1902),"")</f>
        <v/>
      </c>
      <c r="K1902" s="35" t="str">
        <f>IF(C1902="","",IFERROR(INDEX(Категории!$B$5:$B$47,MATCH(C1902,Категории!$A$5:$A$47,0)),"?"))</f>
        <v/>
      </c>
      <c r="L1902" s="34" t="str">
        <f>IF(C1902="","",IFERROR(INDEX(Категории!$C$5:$C$47,MATCH(C1902,Категории!$A$5:$A$47,0)),"?"))</f>
        <v/>
      </c>
      <c r="M1902" s="34" t="str">
        <f>IF(AND(A1902="",B1902="",C1902="",D1902=""),"",IF(A1902="","! нет даты",IF(NOT(ISNUMBER(A1902)),"! дата текстом",IF(YEAR(A1902)&lt;&gt;Настройки!$B$4,"! другой год",IF(C1902="","! нет категории",IF(K1902="?","! категории нет в списке",IF(D1902="","! нет суммы",IF(NOT(ISNUMBER(D1902)),"! сумма текстом",IF(COUNTIFS($A$6:A1902,A1902,$C$6:C1902,C1902,$D$6:D1902,D1902,$B$6:B1902,B1902)&gt;1,"! возможен дубль","ok")))))))))</f>
        <v/>
      </c>
    </row>
    <row r="1903" spans="1:13" ht="15" customHeight="1">
      <c r="A1903" s="30"/>
      <c r="B1903" s="31"/>
      <c r="C1903" s="32"/>
      <c r="D1903" s="33"/>
      <c r="E1903" s="32"/>
      <c r="F1903" s="32"/>
      <c r="G1903" s="32"/>
      <c r="H1903" s="32"/>
      <c r="I1903" s="31"/>
      <c r="J1903" s="34" t="str">
        <f>IF(ISNUMBER(A1903),INDEX(Настройки!$K$8:$K$19,MONTH(A1903))&amp;" "&amp;YEAR(A1903),"")</f>
        <v/>
      </c>
      <c r="K1903" s="35" t="str">
        <f>IF(C1903="","",IFERROR(INDEX(Категории!$B$5:$B$47,MATCH(C1903,Категории!$A$5:$A$47,0)),"?"))</f>
        <v/>
      </c>
      <c r="L1903" s="34" t="str">
        <f>IF(C1903="","",IFERROR(INDEX(Категории!$C$5:$C$47,MATCH(C1903,Категории!$A$5:$A$47,0)),"?"))</f>
        <v/>
      </c>
      <c r="M1903" s="34" t="str">
        <f>IF(AND(A1903="",B1903="",C1903="",D1903=""),"",IF(A1903="","! нет даты",IF(NOT(ISNUMBER(A1903)),"! дата текстом",IF(YEAR(A1903)&lt;&gt;Настройки!$B$4,"! другой год",IF(C1903="","! нет категории",IF(K1903="?","! категории нет в списке",IF(D1903="","! нет суммы",IF(NOT(ISNUMBER(D1903)),"! сумма текстом",IF(COUNTIFS($A$6:A1903,A1903,$C$6:C1903,C1903,$D$6:D1903,D1903,$B$6:B1903,B1903)&gt;1,"! возможен дубль","ok")))))))))</f>
        <v/>
      </c>
    </row>
    <row r="1904" spans="1:13" ht="15" customHeight="1">
      <c r="A1904" s="30"/>
      <c r="B1904" s="31"/>
      <c r="C1904" s="32"/>
      <c r="D1904" s="33"/>
      <c r="E1904" s="32"/>
      <c r="F1904" s="32"/>
      <c r="G1904" s="32"/>
      <c r="H1904" s="32"/>
      <c r="I1904" s="31"/>
      <c r="J1904" s="34" t="str">
        <f>IF(ISNUMBER(A1904),INDEX(Настройки!$K$8:$K$19,MONTH(A1904))&amp;" "&amp;YEAR(A1904),"")</f>
        <v/>
      </c>
      <c r="K1904" s="35" t="str">
        <f>IF(C1904="","",IFERROR(INDEX(Категории!$B$5:$B$47,MATCH(C1904,Категории!$A$5:$A$47,0)),"?"))</f>
        <v/>
      </c>
      <c r="L1904" s="34" t="str">
        <f>IF(C1904="","",IFERROR(INDEX(Категории!$C$5:$C$47,MATCH(C1904,Категории!$A$5:$A$47,0)),"?"))</f>
        <v/>
      </c>
      <c r="M1904" s="34" t="str">
        <f>IF(AND(A1904="",B1904="",C1904="",D1904=""),"",IF(A1904="","! нет даты",IF(NOT(ISNUMBER(A1904)),"! дата текстом",IF(YEAR(A1904)&lt;&gt;Настройки!$B$4,"! другой год",IF(C1904="","! нет категории",IF(K1904="?","! категории нет в списке",IF(D1904="","! нет суммы",IF(NOT(ISNUMBER(D1904)),"! сумма текстом",IF(COUNTIFS($A$6:A1904,A1904,$C$6:C1904,C1904,$D$6:D1904,D1904,$B$6:B1904,B1904)&gt;1,"! возможен дубль","ok")))))))))</f>
        <v/>
      </c>
    </row>
    <row r="1905" spans="1:13" ht="15" customHeight="1">
      <c r="A1905" s="30"/>
      <c r="B1905" s="31"/>
      <c r="C1905" s="32"/>
      <c r="D1905" s="33"/>
      <c r="E1905" s="32"/>
      <c r="F1905" s="32"/>
      <c r="G1905" s="32"/>
      <c r="H1905" s="32"/>
      <c r="I1905" s="31"/>
      <c r="J1905" s="34" t="str">
        <f>IF(ISNUMBER(A1905),INDEX(Настройки!$K$8:$K$19,MONTH(A1905))&amp;" "&amp;YEAR(A1905),"")</f>
        <v/>
      </c>
      <c r="K1905" s="35" t="str">
        <f>IF(C1905="","",IFERROR(INDEX(Категории!$B$5:$B$47,MATCH(C1905,Категории!$A$5:$A$47,0)),"?"))</f>
        <v/>
      </c>
      <c r="L1905" s="34" t="str">
        <f>IF(C1905="","",IFERROR(INDEX(Категории!$C$5:$C$47,MATCH(C1905,Категории!$A$5:$A$47,0)),"?"))</f>
        <v/>
      </c>
      <c r="M1905" s="34" t="str">
        <f>IF(AND(A1905="",B1905="",C1905="",D1905=""),"",IF(A1905="","! нет даты",IF(NOT(ISNUMBER(A1905)),"! дата текстом",IF(YEAR(A1905)&lt;&gt;Настройки!$B$4,"! другой год",IF(C1905="","! нет категории",IF(K1905="?","! категории нет в списке",IF(D1905="","! нет суммы",IF(NOT(ISNUMBER(D1905)),"! сумма текстом",IF(COUNTIFS($A$6:A1905,A1905,$C$6:C1905,C1905,$D$6:D1905,D1905,$B$6:B1905,B1905)&gt;1,"! возможен дубль","ok")))))))))</f>
        <v/>
      </c>
    </row>
    <row r="1906" spans="1:13" ht="15" customHeight="1">
      <c r="A1906" s="30"/>
      <c r="B1906" s="31"/>
      <c r="C1906" s="32"/>
      <c r="D1906" s="33"/>
      <c r="E1906" s="32"/>
      <c r="F1906" s="32"/>
      <c r="G1906" s="32"/>
      <c r="H1906" s="32"/>
      <c r="I1906" s="31"/>
      <c r="J1906" s="34" t="str">
        <f>IF(ISNUMBER(A1906),INDEX(Настройки!$K$8:$K$19,MONTH(A1906))&amp;" "&amp;YEAR(A1906),"")</f>
        <v/>
      </c>
      <c r="K1906" s="35" t="str">
        <f>IF(C1906="","",IFERROR(INDEX(Категории!$B$5:$B$47,MATCH(C1906,Категории!$A$5:$A$47,0)),"?"))</f>
        <v/>
      </c>
      <c r="L1906" s="34" t="str">
        <f>IF(C1906="","",IFERROR(INDEX(Категории!$C$5:$C$47,MATCH(C1906,Категории!$A$5:$A$47,0)),"?"))</f>
        <v/>
      </c>
      <c r="M1906" s="34" t="str">
        <f>IF(AND(A1906="",B1906="",C1906="",D1906=""),"",IF(A1906="","! нет даты",IF(NOT(ISNUMBER(A1906)),"! дата текстом",IF(YEAR(A1906)&lt;&gt;Настройки!$B$4,"! другой год",IF(C1906="","! нет категории",IF(K1906="?","! категории нет в списке",IF(D1906="","! нет суммы",IF(NOT(ISNUMBER(D1906)),"! сумма текстом",IF(COUNTIFS($A$6:A1906,A1906,$C$6:C1906,C1906,$D$6:D1906,D1906,$B$6:B1906,B1906)&gt;1,"! возможен дубль","ok")))))))))</f>
        <v/>
      </c>
    </row>
    <row r="1907" spans="1:13" ht="15" customHeight="1">
      <c r="A1907" s="30"/>
      <c r="B1907" s="31"/>
      <c r="C1907" s="32"/>
      <c r="D1907" s="33"/>
      <c r="E1907" s="32"/>
      <c r="F1907" s="32"/>
      <c r="G1907" s="32"/>
      <c r="H1907" s="32"/>
      <c r="I1907" s="31"/>
      <c r="J1907" s="34" t="str">
        <f>IF(ISNUMBER(A1907),INDEX(Настройки!$K$8:$K$19,MONTH(A1907))&amp;" "&amp;YEAR(A1907),"")</f>
        <v/>
      </c>
      <c r="K1907" s="35" t="str">
        <f>IF(C1907="","",IFERROR(INDEX(Категории!$B$5:$B$47,MATCH(C1907,Категории!$A$5:$A$47,0)),"?"))</f>
        <v/>
      </c>
      <c r="L1907" s="34" t="str">
        <f>IF(C1907="","",IFERROR(INDEX(Категории!$C$5:$C$47,MATCH(C1907,Категории!$A$5:$A$47,0)),"?"))</f>
        <v/>
      </c>
      <c r="M1907" s="34" t="str">
        <f>IF(AND(A1907="",B1907="",C1907="",D1907=""),"",IF(A1907="","! нет даты",IF(NOT(ISNUMBER(A1907)),"! дата текстом",IF(YEAR(A1907)&lt;&gt;Настройки!$B$4,"! другой год",IF(C1907="","! нет категории",IF(K1907="?","! категории нет в списке",IF(D1907="","! нет суммы",IF(NOT(ISNUMBER(D1907)),"! сумма текстом",IF(COUNTIFS($A$6:A1907,A1907,$C$6:C1907,C1907,$D$6:D1907,D1907,$B$6:B1907,B1907)&gt;1,"! возможен дубль","ok")))))))))</f>
        <v/>
      </c>
    </row>
    <row r="1908" spans="1:13" ht="15" customHeight="1">
      <c r="A1908" s="30"/>
      <c r="B1908" s="31"/>
      <c r="C1908" s="32"/>
      <c r="D1908" s="33"/>
      <c r="E1908" s="32"/>
      <c r="F1908" s="32"/>
      <c r="G1908" s="32"/>
      <c r="H1908" s="32"/>
      <c r="I1908" s="31"/>
      <c r="J1908" s="34" t="str">
        <f>IF(ISNUMBER(A1908),INDEX(Настройки!$K$8:$K$19,MONTH(A1908))&amp;" "&amp;YEAR(A1908),"")</f>
        <v/>
      </c>
      <c r="K1908" s="35" t="str">
        <f>IF(C1908="","",IFERROR(INDEX(Категории!$B$5:$B$47,MATCH(C1908,Категории!$A$5:$A$47,0)),"?"))</f>
        <v/>
      </c>
      <c r="L1908" s="34" t="str">
        <f>IF(C1908="","",IFERROR(INDEX(Категории!$C$5:$C$47,MATCH(C1908,Категории!$A$5:$A$47,0)),"?"))</f>
        <v/>
      </c>
      <c r="M1908" s="34" t="str">
        <f>IF(AND(A1908="",B1908="",C1908="",D1908=""),"",IF(A1908="","! нет даты",IF(NOT(ISNUMBER(A1908)),"! дата текстом",IF(YEAR(A1908)&lt;&gt;Настройки!$B$4,"! другой год",IF(C1908="","! нет категории",IF(K1908="?","! категории нет в списке",IF(D1908="","! нет суммы",IF(NOT(ISNUMBER(D1908)),"! сумма текстом",IF(COUNTIFS($A$6:A1908,A1908,$C$6:C1908,C1908,$D$6:D1908,D1908,$B$6:B1908,B1908)&gt;1,"! возможен дубль","ok")))))))))</f>
        <v/>
      </c>
    </row>
    <row r="1909" spans="1:13" ht="15" customHeight="1">
      <c r="A1909" s="30"/>
      <c r="B1909" s="31"/>
      <c r="C1909" s="32"/>
      <c r="D1909" s="33"/>
      <c r="E1909" s="32"/>
      <c r="F1909" s="32"/>
      <c r="G1909" s="32"/>
      <c r="H1909" s="32"/>
      <c r="I1909" s="31"/>
      <c r="J1909" s="34" t="str">
        <f>IF(ISNUMBER(A1909),INDEX(Настройки!$K$8:$K$19,MONTH(A1909))&amp;" "&amp;YEAR(A1909),"")</f>
        <v/>
      </c>
      <c r="K1909" s="35" t="str">
        <f>IF(C1909="","",IFERROR(INDEX(Категории!$B$5:$B$47,MATCH(C1909,Категории!$A$5:$A$47,0)),"?"))</f>
        <v/>
      </c>
      <c r="L1909" s="34" t="str">
        <f>IF(C1909="","",IFERROR(INDEX(Категории!$C$5:$C$47,MATCH(C1909,Категории!$A$5:$A$47,0)),"?"))</f>
        <v/>
      </c>
      <c r="M1909" s="34" t="str">
        <f>IF(AND(A1909="",B1909="",C1909="",D1909=""),"",IF(A1909="","! нет даты",IF(NOT(ISNUMBER(A1909)),"! дата текстом",IF(YEAR(A1909)&lt;&gt;Настройки!$B$4,"! другой год",IF(C1909="","! нет категории",IF(K1909="?","! категории нет в списке",IF(D1909="","! нет суммы",IF(NOT(ISNUMBER(D1909)),"! сумма текстом",IF(COUNTIFS($A$6:A1909,A1909,$C$6:C1909,C1909,$D$6:D1909,D1909,$B$6:B1909,B1909)&gt;1,"! возможен дубль","ok")))))))))</f>
        <v/>
      </c>
    </row>
    <row r="1910" spans="1:13" ht="15" customHeight="1">
      <c r="A1910" s="30"/>
      <c r="B1910" s="31"/>
      <c r="C1910" s="32"/>
      <c r="D1910" s="33"/>
      <c r="E1910" s="32"/>
      <c r="F1910" s="32"/>
      <c r="G1910" s="32"/>
      <c r="H1910" s="32"/>
      <c r="I1910" s="31"/>
      <c r="J1910" s="34" t="str">
        <f>IF(ISNUMBER(A1910),INDEX(Настройки!$K$8:$K$19,MONTH(A1910))&amp;" "&amp;YEAR(A1910),"")</f>
        <v/>
      </c>
      <c r="K1910" s="35" t="str">
        <f>IF(C1910="","",IFERROR(INDEX(Категории!$B$5:$B$47,MATCH(C1910,Категории!$A$5:$A$47,0)),"?"))</f>
        <v/>
      </c>
      <c r="L1910" s="34" t="str">
        <f>IF(C1910="","",IFERROR(INDEX(Категории!$C$5:$C$47,MATCH(C1910,Категории!$A$5:$A$47,0)),"?"))</f>
        <v/>
      </c>
      <c r="M1910" s="34" t="str">
        <f>IF(AND(A1910="",B1910="",C1910="",D1910=""),"",IF(A1910="","! нет даты",IF(NOT(ISNUMBER(A1910)),"! дата текстом",IF(YEAR(A1910)&lt;&gt;Настройки!$B$4,"! другой год",IF(C1910="","! нет категории",IF(K1910="?","! категории нет в списке",IF(D1910="","! нет суммы",IF(NOT(ISNUMBER(D1910)),"! сумма текстом",IF(COUNTIFS($A$6:A1910,A1910,$C$6:C1910,C1910,$D$6:D1910,D1910,$B$6:B1910,B1910)&gt;1,"! возможен дубль","ok")))))))))</f>
        <v/>
      </c>
    </row>
    <row r="1911" spans="1:13" ht="15" customHeight="1">
      <c r="A1911" s="30"/>
      <c r="B1911" s="31"/>
      <c r="C1911" s="32"/>
      <c r="D1911" s="33"/>
      <c r="E1911" s="32"/>
      <c r="F1911" s="32"/>
      <c r="G1911" s="32"/>
      <c r="H1911" s="32"/>
      <c r="I1911" s="31"/>
      <c r="J1911" s="34" t="str">
        <f>IF(ISNUMBER(A1911),INDEX(Настройки!$K$8:$K$19,MONTH(A1911))&amp;" "&amp;YEAR(A1911),"")</f>
        <v/>
      </c>
      <c r="K1911" s="35" t="str">
        <f>IF(C1911="","",IFERROR(INDEX(Категории!$B$5:$B$47,MATCH(C1911,Категории!$A$5:$A$47,0)),"?"))</f>
        <v/>
      </c>
      <c r="L1911" s="34" t="str">
        <f>IF(C1911="","",IFERROR(INDEX(Категории!$C$5:$C$47,MATCH(C1911,Категории!$A$5:$A$47,0)),"?"))</f>
        <v/>
      </c>
      <c r="M1911" s="34" t="str">
        <f>IF(AND(A1911="",B1911="",C1911="",D1911=""),"",IF(A1911="","! нет даты",IF(NOT(ISNUMBER(A1911)),"! дата текстом",IF(YEAR(A1911)&lt;&gt;Настройки!$B$4,"! другой год",IF(C1911="","! нет категории",IF(K1911="?","! категории нет в списке",IF(D1911="","! нет суммы",IF(NOT(ISNUMBER(D1911)),"! сумма текстом",IF(COUNTIFS($A$6:A1911,A1911,$C$6:C1911,C1911,$D$6:D1911,D1911,$B$6:B1911,B1911)&gt;1,"! возможен дубль","ok")))))))))</f>
        <v/>
      </c>
    </row>
    <row r="1912" spans="1:13" ht="15" customHeight="1">
      <c r="A1912" s="30"/>
      <c r="B1912" s="31"/>
      <c r="C1912" s="32"/>
      <c r="D1912" s="33"/>
      <c r="E1912" s="32"/>
      <c r="F1912" s="32"/>
      <c r="G1912" s="32"/>
      <c r="H1912" s="32"/>
      <c r="I1912" s="31"/>
      <c r="J1912" s="34" t="str">
        <f>IF(ISNUMBER(A1912),INDEX(Настройки!$K$8:$K$19,MONTH(A1912))&amp;" "&amp;YEAR(A1912),"")</f>
        <v/>
      </c>
      <c r="K1912" s="35" t="str">
        <f>IF(C1912="","",IFERROR(INDEX(Категории!$B$5:$B$47,MATCH(C1912,Категории!$A$5:$A$47,0)),"?"))</f>
        <v/>
      </c>
      <c r="L1912" s="34" t="str">
        <f>IF(C1912="","",IFERROR(INDEX(Категории!$C$5:$C$47,MATCH(C1912,Категории!$A$5:$A$47,0)),"?"))</f>
        <v/>
      </c>
      <c r="M1912" s="34" t="str">
        <f>IF(AND(A1912="",B1912="",C1912="",D1912=""),"",IF(A1912="","! нет даты",IF(NOT(ISNUMBER(A1912)),"! дата текстом",IF(YEAR(A1912)&lt;&gt;Настройки!$B$4,"! другой год",IF(C1912="","! нет категории",IF(K1912="?","! категории нет в списке",IF(D1912="","! нет суммы",IF(NOT(ISNUMBER(D1912)),"! сумма текстом",IF(COUNTIFS($A$6:A1912,A1912,$C$6:C1912,C1912,$D$6:D1912,D1912,$B$6:B1912,B1912)&gt;1,"! возможен дубль","ok")))))))))</f>
        <v/>
      </c>
    </row>
    <row r="1913" spans="1:13" ht="15" customHeight="1">
      <c r="A1913" s="30"/>
      <c r="B1913" s="31"/>
      <c r="C1913" s="32"/>
      <c r="D1913" s="33"/>
      <c r="E1913" s="32"/>
      <c r="F1913" s="32"/>
      <c r="G1913" s="32"/>
      <c r="H1913" s="32"/>
      <c r="I1913" s="31"/>
      <c r="J1913" s="34" t="str">
        <f>IF(ISNUMBER(A1913),INDEX(Настройки!$K$8:$K$19,MONTH(A1913))&amp;" "&amp;YEAR(A1913),"")</f>
        <v/>
      </c>
      <c r="K1913" s="35" t="str">
        <f>IF(C1913="","",IFERROR(INDEX(Категории!$B$5:$B$47,MATCH(C1913,Категории!$A$5:$A$47,0)),"?"))</f>
        <v/>
      </c>
      <c r="L1913" s="34" t="str">
        <f>IF(C1913="","",IFERROR(INDEX(Категории!$C$5:$C$47,MATCH(C1913,Категории!$A$5:$A$47,0)),"?"))</f>
        <v/>
      </c>
      <c r="M1913" s="34" t="str">
        <f>IF(AND(A1913="",B1913="",C1913="",D1913=""),"",IF(A1913="","! нет даты",IF(NOT(ISNUMBER(A1913)),"! дата текстом",IF(YEAR(A1913)&lt;&gt;Настройки!$B$4,"! другой год",IF(C1913="","! нет категории",IF(K1913="?","! категории нет в списке",IF(D1913="","! нет суммы",IF(NOT(ISNUMBER(D1913)),"! сумма текстом",IF(COUNTIFS($A$6:A1913,A1913,$C$6:C1913,C1913,$D$6:D1913,D1913,$B$6:B1913,B1913)&gt;1,"! возможен дубль","ok")))))))))</f>
        <v/>
      </c>
    </row>
    <row r="1914" spans="1:13" ht="15" customHeight="1">
      <c r="A1914" s="30"/>
      <c r="B1914" s="31"/>
      <c r="C1914" s="32"/>
      <c r="D1914" s="33"/>
      <c r="E1914" s="32"/>
      <c r="F1914" s="32"/>
      <c r="G1914" s="32"/>
      <c r="H1914" s="32"/>
      <c r="I1914" s="31"/>
      <c r="J1914" s="34" t="str">
        <f>IF(ISNUMBER(A1914),INDEX(Настройки!$K$8:$K$19,MONTH(A1914))&amp;" "&amp;YEAR(A1914),"")</f>
        <v/>
      </c>
      <c r="K1914" s="35" t="str">
        <f>IF(C1914="","",IFERROR(INDEX(Категории!$B$5:$B$47,MATCH(C1914,Категории!$A$5:$A$47,0)),"?"))</f>
        <v/>
      </c>
      <c r="L1914" s="34" t="str">
        <f>IF(C1914="","",IFERROR(INDEX(Категории!$C$5:$C$47,MATCH(C1914,Категории!$A$5:$A$47,0)),"?"))</f>
        <v/>
      </c>
      <c r="M1914" s="34" t="str">
        <f>IF(AND(A1914="",B1914="",C1914="",D1914=""),"",IF(A1914="","! нет даты",IF(NOT(ISNUMBER(A1914)),"! дата текстом",IF(YEAR(A1914)&lt;&gt;Настройки!$B$4,"! другой год",IF(C1914="","! нет категории",IF(K1914="?","! категории нет в списке",IF(D1914="","! нет суммы",IF(NOT(ISNUMBER(D1914)),"! сумма текстом",IF(COUNTIFS($A$6:A1914,A1914,$C$6:C1914,C1914,$D$6:D1914,D1914,$B$6:B1914,B1914)&gt;1,"! возможен дубль","ok")))))))))</f>
        <v/>
      </c>
    </row>
    <row r="1915" spans="1:13" ht="15" customHeight="1">
      <c r="A1915" s="30"/>
      <c r="B1915" s="31"/>
      <c r="C1915" s="32"/>
      <c r="D1915" s="33"/>
      <c r="E1915" s="32"/>
      <c r="F1915" s="32"/>
      <c r="G1915" s="32"/>
      <c r="H1915" s="32"/>
      <c r="I1915" s="31"/>
      <c r="J1915" s="34" t="str">
        <f>IF(ISNUMBER(A1915),INDEX(Настройки!$K$8:$K$19,MONTH(A1915))&amp;" "&amp;YEAR(A1915),"")</f>
        <v/>
      </c>
      <c r="K1915" s="35" t="str">
        <f>IF(C1915="","",IFERROR(INDEX(Категории!$B$5:$B$47,MATCH(C1915,Категории!$A$5:$A$47,0)),"?"))</f>
        <v/>
      </c>
      <c r="L1915" s="34" t="str">
        <f>IF(C1915="","",IFERROR(INDEX(Категории!$C$5:$C$47,MATCH(C1915,Категории!$A$5:$A$47,0)),"?"))</f>
        <v/>
      </c>
      <c r="M1915" s="34" t="str">
        <f>IF(AND(A1915="",B1915="",C1915="",D1915=""),"",IF(A1915="","! нет даты",IF(NOT(ISNUMBER(A1915)),"! дата текстом",IF(YEAR(A1915)&lt;&gt;Настройки!$B$4,"! другой год",IF(C1915="","! нет категории",IF(K1915="?","! категории нет в списке",IF(D1915="","! нет суммы",IF(NOT(ISNUMBER(D1915)),"! сумма текстом",IF(COUNTIFS($A$6:A1915,A1915,$C$6:C1915,C1915,$D$6:D1915,D1915,$B$6:B1915,B1915)&gt;1,"! возможен дубль","ok")))))))))</f>
        <v/>
      </c>
    </row>
    <row r="1916" spans="1:13" ht="15" customHeight="1">
      <c r="A1916" s="30"/>
      <c r="B1916" s="31"/>
      <c r="C1916" s="32"/>
      <c r="D1916" s="33"/>
      <c r="E1916" s="32"/>
      <c r="F1916" s="32"/>
      <c r="G1916" s="32"/>
      <c r="H1916" s="32"/>
      <c r="I1916" s="31"/>
      <c r="J1916" s="34" t="str">
        <f>IF(ISNUMBER(A1916),INDEX(Настройки!$K$8:$K$19,MONTH(A1916))&amp;" "&amp;YEAR(A1916),"")</f>
        <v/>
      </c>
      <c r="K1916" s="35" t="str">
        <f>IF(C1916="","",IFERROR(INDEX(Категории!$B$5:$B$47,MATCH(C1916,Категории!$A$5:$A$47,0)),"?"))</f>
        <v/>
      </c>
      <c r="L1916" s="34" t="str">
        <f>IF(C1916="","",IFERROR(INDEX(Категории!$C$5:$C$47,MATCH(C1916,Категории!$A$5:$A$47,0)),"?"))</f>
        <v/>
      </c>
      <c r="M1916" s="34" t="str">
        <f>IF(AND(A1916="",B1916="",C1916="",D1916=""),"",IF(A1916="","! нет даты",IF(NOT(ISNUMBER(A1916)),"! дата текстом",IF(YEAR(A1916)&lt;&gt;Настройки!$B$4,"! другой год",IF(C1916="","! нет категории",IF(K1916="?","! категории нет в списке",IF(D1916="","! нет суммы",IF(NOT(ISNUMBER(D1916)),"! сумма текстом",IF(COUNTIFS($A$6:A1916,A1916,$C$6:C1916,C1916,$D$6:D1916,D1916,$B$6:B1916,B1916)&gt;1,"! возможен дубль","ok")))))))))</f>
        <v/>
      </c>
    </row>
    <row r="1917" spans="1:13" ht="15" customHeight="1">
      <c r="A1917" s="30"/>
      <c r="B1917" s="31"/>
      <c r="C1917" s="32"/>
      <c r="D1917" s="33"/>
      <c r="E1917" s="32"/>
      <c r="F1917" s="32"/>
      <c r="G1917" s="32"/>
      <c r="H1917" s="32"/>
      <c r="I1917" s="31"/>
      <c r="J1917" s="34" t="str">
        <f>IF(ISNUMBER(A1917),INDEX(Настройки!$K$8:$K$19,MONTH(A1917))&amp;" "&amp;YEAR(A1917),"")</f>
        <v/>
      </c>
      <c r="K1917" s="35" t="str">
        <f>IF(C1917="","",IFERROR(INDEX(Категории!$B$5:$B$47,MATCH(C1917,Категории!$A$5:$A$47,0)),"?"))</f>
        <v/>
      </c>
      <c r="L1917" s="34" t="str">
        <f>IF(C1917="","",IFERROR(INDEX(Категории!$C$5:$C$47,MATCH(C1917,Категории!$A$5:$A$47,0)),"?"))</f>
        <v/>
      </c>
      <c r="M1917" s="34" t="str">
        <f>IF(AND(A1917="",B1917="",C1917="",D1917=""),"",IF(A1917="","! нет даты",IF(NOT(ISNUMBER(A1917)),"! дата текстом",IF(YEAR(A1917)&lt;&gt;Настройки!$B$4,"! другой год",IF(C1917="","! нет категории",IF(K1917="?","! категории нет в списке",IF(D1917="","! нет суммы",IF(NOT(ISNUMBER(D1917)),"! сумма текстом",IF(COUNTIFS($A$6:A1917,A1917,$C$6:C1917,C1917,$D$6:D1917,D1917,$B$6:B1917,B1917)&gt;1,"! возможен дубль","ok")))))))))</f>
        <v/>
      </c>
    </row>
    <row r="1918" spans="1:13" ht="15" customHeight="1">
      <c r="A1918" s="30"/>
      <c r="B1918" s="31"/>
      <c r="C1918" s="32"/>
      <c r="D1918" s="33"/>
      <c r="E1918" s="32"/>
      <c r="F1918" s="32"/>
      <c r="G1918" s="32"/>
      <c r="H1918" s="32"/>
      <c r="I1918" s="31"/>
      <c r="J1918" s="34" t="str">
        <f>IF(ISNUMBER(A1918),INDEX(Настройки!$K$8:$K$19,MONTH(A1918))&amp;" "&amp;YEAR(A1918),"")</f>
        <v/>
      </c>
      <c r="K1918" s="35" t="str">
        <f>IF(C1918="","",IFERROR(INDEX(Категории!$B$5:$B$47,MATCH(C1918,Категории!$A$5:$A$47,0)),"?"))</f>
        <v/>
      </c>
      <c r="L1918" s="34" t="str">
        <f>IF(C1918="","",IFERROR(INDEX(Категории!$C$5:$C$47,MATCH(C1918,Категории!$A$5:$A$47,0)),"?"))</f>
        <v/>
      </c>
      <c r="M1918" s="34" t="str">
        <f>IF(AND(A1918="",B1918="",C1918="",D1918=""),"",IF(A1918="","! нет даты",IF(NOT(ISNUMBER(A1918)),"! дата текстом",IF(YEAR(A1918)&lt;&gt;Настройки!$B$4,"! другой год",IF(C1918="","! нет категории",IF(K1918="?","! категории нет в списке",IF(D1918="","! нет суммы",IF(NOT(ISNUMBER(D1918)),"! сумма текстом",IF(COUNTIFS($A$6:A1918,A1918,$C$6:C1918,C1918,$D$6:D1918,D1918,$B$6:B1918,B1918)&gt;1,"! возможен дубль","ok")))))))))</f>
        <v/>
      </c>
    </row>
    <row r="1919" spans="1:13" ht="15" customHeight="1">
      <c r="A1919" s="30"/>
      <c r="B1919" s="31"/>
      <c r="C1919" s="32"/>
      <c r="D1919" s="33"/>
      <c r="E1919" s="32"/>
      <c r="F1919" s="32"/>
      <c r="G1919" s="32"/>
      <c r="H1919" s="32"/>
      <c r="I1919" s="31"/>
      <c r="J1919" s="34" t="str">
        <f>IF(ISNUMBER(A1919),INDEX(Настройки!$K$8:$K$19,MONTH(A1919))&amp;" "&amp;YEAR(A1919),"")</f>
        <v/>
      </c>
      <c r="K1919" s="35" t="str">
        <f>IF(C1919="","",IFERROR(INDEX(Категории!$B$5:$B$47,MATCH(C1919,Категории!$A$5:$A$47,0)),"?"))</f>
        <v/>
      </c>
      <c r="L1919" s="34" t="str">
        <f>IF(C1919="","",IFERROR(INDEX(Категории!$C$5:$C$47,MATCH(C1919,Категории!$A$5:$A$47,0)),"?"))</f>
        <v/>
      </c>
      <c r="M1919" s="34" t="str">
        <f>IF(AND(A1919="",B1919="",C1919="",D1919=""),"",IF(A1919="","! нет даты",IF(NOT(ISNUMBER(A1919)),"! дата текстом",IF(YEAR(A1919)&lt;&gt;Настройки!$B$4,"! другой год",IF(C1919="","! нет категории",IF(K1919="?","! категории нет в списке",IF(D1919="","! нет суммы",IF(NOT(ISNUMBER(D1919)),"! сумма текстом",IF(COUNTIFS($A$6:A1919,A1919,$C$6:C1919,C1919,$D$6:D1919,D1919,$B$6:B1919,B1919)&gt;1,"! возможен дубль","ok")))))))))</f>
        <v/>
      </c>
    </row>
    <row r="1920" spans="1:13" ht="15" customHeight="1">
      <c r="A1920" s="30"/>
      <c r="B1920" s="31"/>
      <c r="C1920" s="32"/>
      <c r="D1920" s="33"/>
      <c r="E1920" s="32"/>
      <c r="F1920" s="32"/>
      <c r="G1920" s="32"/>
      <c r="H1920" s="32"/>
      <c r="I1920" s="31"/>
      <c r="J1920" s="34" t="str">
        <f>IF(ISNUMBER(A1920),INDEX(Настройки!$K$8:$K$19,MONTH(A1920))&amp;" "&amp;YEAR(A1920),"")</f>
        <v/>
      </c>
      <c r="K1920" s="35" t="str">
        <f>IF(C1920="","",IFERROR(INDEX(Категории!$B$5:$B$47,MATCH(C1920,Категории!$A$5:$A$47,0)),"?"))</f>
        <v/>
      </c>
      <c r="L1920" s="34" t="str">
        <f>IF(C1920="","",IFERROR(INDEX(Категории!$C$5:$C$47,MATCH(C1920,Категории!$A$5:$A$47,0)),"?"))</f>
        <v/>
      </c>
      <c r="M1920" s="34" t="str">
        <f>IF(AND(A1920="",B1920="",C1920="",D1920=""),"",IF(A1920="","! нет даты",IF(NOT(ISNUMBER(A1920)),"! дата текстом",IF(YEAR(A1920)&lt;&gt;Настройки!$B$4,"! другой год",IF(C1920="","! нет категории",IF(K1920="?","! категории нет в списке",IF(D1920="","! нет суммы",IF(NOT(ISNUMBER(D1920)),"! сумма текстом",IF(COUNTIFS($A$6:A1920,A1920,$C$6:C1920,C1920,$D$6:D1920,D1920,$B$6:B1920,B1920)&gt;1,"! возможен дубль","ok")))))))))</f>
        <v/>
      </c>
    </row>
    <row r="1921" spans="1:13" ht="15" customHeight="1">
      <c r="A1921" s="30"/>
      <c r="B1921" s="31"/>
      <c r="C1921" s="32"/>
      <c r="D1921" s="33"/>
      <c r="E1921" s="32"/>
      <c r="F1921" s="32"/>
      <c r="G1921" s="32"/>
      <c r="H1921" s="32"/>
      <c r="I1921" s="31"/>
      <c r="J1921" s="34" t="str">
        <f>IF(ISNUMBER(A1921),INDEX(Настройки!$K$8:$K$19,MONTH(A1921))&amp;" "&amp;YEAR(A1921),"")</f>
        <v/>
      </c>
      <c r="K1921" s="35" t="str">
        <f>IF(C1921="","",IFERROR(INDEX(Категории!$B$5:$B$47,MATCH(C1921,Категории!$A$5:$A$47,0)),"?"))</f>
        <v/>
      </c>
      <c r="L1921" s="34" t="str">
        <f>IF(C1921="","",IFERROR(INDEX(Категории!$C$5:$C$47,MATCH(C1921,Категории!$A$5:$A$47,0)),"?"))</f>
        <v/>
      </c>
      <c r="M1921" s="34" t="str">
        <f>IF(AND(A1921="",B1921="",C1921="",D1921=""),"",IF(A1921="","! нет даты",IF(NOT(ISNUMBER(A1921)),"! дата текстом",IF(YEAR(A1921)&lt;&gt;Настройки!$B$4,"! другой год",IF(C1921="","! нет категории",IF(K1921="?","! категории нет в списке",IF(D1921="","! нет суммы",IF(NOT(ISNUMBER(D1921)),"! сумма текстом",IF(COUNTIFS($A$6:A1921,A1921,$C$6:C1921,C1921,$D$6:D1921,D1921,$B$6:B1921,B1921)&gt;1,"! возможен дубль","ok")))))))))</f>
        <v/>
      </c>
    </row>
    <row r="1922" spans="1:13" ht="15" customHeight="1">
      <c r="A1922" s="30"/>
      <c r="B1922" s="31"/>
      <c r="C1922" s="32"/>
      <c r="D1922" s="33"/>
      <c r="E1922" s="32"/>
      <c r="F1922" s="32"/>
      <c r="G1922" s="32"/>
      <c r="H1922" s="32"/>
      <c r="I1922" s="31"/>
      <c r="J1922" s="34" t="str">
        <f>IF(ISNUMBER(A1922),INDEX(Настройки!$K$8:$K$19,MONTH(A1922))&amp;" "&amp;YEAR(A1922),"")</f>
        <v/>
      </c>
      <c r="K1922" s="35" t="str">
        <f>IF(C1922="","",IFERROR(INDEX(Категории!$B$5:$B$47,MATCH(C1922,Категории!$A$5:$A$47,0)),"?"))</f>
        <v/>
      </c>
      <c r="L1922" s="34" t="str">
        <f>IF(C1922="","",IFERROR(INDEX(Категории!$C$5:$C$47,MATCH(C1922,Категории!$A$5:$A$47,0)),"?"))</f>
        <v/>
      </c>
      <c r="M1922" s="34" t="str">
        <f>IF(AND(A1922="",B1922="",C1922="",D1922=""),"",IF(A1922="","! нет даты",IF(NOT(ISNUMBER(A1922)),"! дата текстом",IF(YEAR(A1922)&lt;&gt;Настройки!$B$4,"! другой год",IF(C1922="","! нет категории",IF(K1922="?","! категории нет в списке",IF(D1922="","! нет суммы",IF(NOT(ISNUMBER(D1922)),"! сумма текстом",IF(COUNTIFS($A$6:A1922,A1922,$C$6:C1922,C1922,$D$6:D1922,D1922,$B$6:B1922,B1922)&gt;1,"! возможен дубль","ok")))))))))</f>
        <v/>
      </c>
    </row>
    <row r="1923" spans="1:13" ht="15" customHeight="1">
      <c r="A1923" s="30"/>
      <c r="B1923" s="31"/>
      <c r="C1923" s="32"/>
      <c r="D1923" s="33"/>
      <c r="E1923" s="32"/>
      <c r="F1923" s="32"/>
      <c r="G1923" s="32"/>
      <c r="H1923" s="32"/>
      <c r="I1923" s="31"/>
      <c r="J1923" s="34" t="str">
        <f>IF(ISNUMBER(A1923),INDEX(Настройки!$K$8:$K$19,MONTH(A1923))&amp;" "&amp;YEAR(A1923),"")</f>
        <v/>
      </c>
      <c r="K1923" s="35" t="str">
        <f>IF(C1923="","",IFERROR(INDEX(Категории!$B$5:$B$47,MATCH(C1923,Категории!$A$5:$A$47,0)),"?"))</f>
        <v/>
      </c>
      <c r="L1923" s="34" t="str">
        <f>IF(C1923="","",IFERROR(INDEX(Категории!$C$5:$C$47,MATCH(C1923,Категории!$A$5:$A$47,0)),"?"))</f>
        <v/>
      </c>
      <c r="M1923" s="34" t="str">
        <f>IF(AND(A1923="",B1923="",C1923="",D1923=""),"",IF(A1923="","! нет даты",IF(NOT(ISNUMBER(A1923)),"! дата текстом",IF(YEAR(A1923)&lt;&gt;Настройки!$B$4,"! другой год",IF(C1923="","! нет категории",IF(K1923="?","! категории нет в списке",IF(D1923="","! нет суммы",IF(NOT(ISNUMBER(D1923)),"! сумма текстом",IF(COUNTIFS($A$6:A1923,A1923,$C$6:C1923,C1923,$D$6:D1923,D1923,$B$6:B1923,B1923)&gt;1,"! возможен дубль","ok")))))))))</f>
        <v/>
      </c>
    </row>
    <row r="1924" spans="1:13" ht="15" customHeight="1">
      <c r="A1924" s="30"/>
      <c r="B1924" s="31"/>
      <c r="C1924" s="32"/>
      <c r="D1924" s="33"/>
      <c r="E1924" s="32"/>
      <c r="F1924" s="32"/>
      <c r="G1924" s="32"/>
      <c r="H1924" s="32"/>
      <c r="I1924" s="31"/>
      <c r="J1924" s="34" t="str">
        <f>IF(ISNUMBER(A1924),INDEX(Настройки!$K$8:$K$19,MONTH(A1924))&amp;" "&amp;YEAR(A1924),"")</f>
        <v/>
      </c>
      <c r="K1924" s="35" t="str">
        <f>IF(C1924="","",IFERROR(INDEX(Категории!$B$5:$B$47,MATCH(C1924,Категории!$A$5:$A$47,0)),"?"))</f>
        <v/>
      </c>
      <c r="L1924" s="34" t="str">
        <f>IF(C1924="","",IFERROR(INDEX(Категории!$C$5:$C$47,MATCH(C1924,Категории!$A$5:$A$47,0)),"?"))</f>
        <v/>
      </c>
      <c r="M1924" s="34" t="str">
        <f>IF(AND(A1924="",B1924="",C1924="",D1924=""),"",IF(A1924="","! нет даты",IF(NOT(ISNUMBER(A1924)),"! дата текстом",IF(YEAR(A1924)&lt;&gt;Настройки!$B$4,"! другой год",IF(C1924="","! нет категории",IF(K1924="?","! категории нет в списке",IF(D1924="","! нет суммы",IF(NOT(ISNUMBER(D1924)),"! сумма текстом",IF(COUNTIFS($A$6:A1924,A1924,$C$6:C1924,C1924,$D$6:D1924,D1924,$B$6:B1924,B1924)&gt;1,"! возможен дубль","ok")))))))))</f>
        <v/>
      </c>
    </row>
    <row r="1925" spans="1:13" ht="15" customHeight="1">
      <c r="A1925" s="30"/>
      <c r="B1925" s="31"/>
      <c r="C1925" s="32"/>
      <c r="D1925" s="33"/>
      <c r="E1925" s="32"/>
      <c r="F1925" s="32"/>
      <c r="G1925" s="32"/>
      <c r="H1925" s="32"/>
      <c r="I1925" s="31"/>
      <c r="J1925" s="34" t="str">
        <f>IF(ISNUMBER(A1925),INDEX(Настройки!$K$8:$K$19,MONTH(A1925))&amp;" "&amp;YEAR(A1925),"")</f>
        <v/>
      </c>
      <c r="K1925" s="35" t="str">
        <f>IF(C1925="","",IFERROR(INDEX(Категории!$B$5:$B$47,MATCH(C1925,Категории!$A$5:$A$47,0)),"?"))</f>
        <v/>
      </c>
      <c r="L1925" s="34" t="str">
        <f>IF(C1925="","",IFERROR(INDEX(Категории!$C$5:$C$47,MATCH(C1925,Категории!$A$5:$A$47,0)),"?"))</f>
        <v/>
      </c>
      <c r="M1925" s="34" t="str">
        <f>IF(AND(A1925="",B1925="",C1925="",D1925=""),"",IF(A1925="","! нет даты",IF(NOT(ISNUMBER(A1925)),"! дата текстом",IF(YEAR(A1925)&lt;&gt;Настройки!$B$4,"! другой год",IF(C1925="","! нет категории",IF(K1925="?","! категории нет в списке",IF(D1925="","! нет суммы",IF(NOT(ISNUMBER(D1925)),"! сумма текстом",IF(COUNTIFS($A$6:A1925,A1925,$C$6:C1925,C1925,$D$6:D1925,D1925,$B$6:B1925,B1925)&gt;1,"! возможен дубль","ok")))))))))</f>
        <v/>
      </c>
    </row>
    <row r="1926" spans="1:13" ht="15" customHeight="1">
      <c r="A1926" s="30"/>
      <c r="B1926" s="31"/>
      <c r="C1926" s="32"/>
      <c r="D1926" s="33"/>
      <c r="E1926" s="32"/>
      <c r="F1926" s="32"/>
      <c r="G1926" s="32"/>
      <c r="H1926" s="32"/>
      <c r="I1926" s="31"/>
      <c r="J1926" s="34" t="str">
        <f>IF(ISNUMBER(A1926),INDEX(Настройки!$K$8:$K$19,MONTH(A1926))&amp;" "&amp;YEAR(A1926),"")</f>
        <v/>
      </c>
      <c r="K1926" s="35" t="str">
        <f>IF(C1926="","",IFERROR(INDEX(Категории!$B$5:$B$47,MATCH(C1926,Категории!$A$5:$A$47,0)),"?"))</f>
        <v/>
      </c>
      <c r="L1926" s="34" t="str">
        <f>IF(C1926="","",IFERROR(INDEX(Категории!$C$5:$C$47,MATCH(C1926,Категории!$A$5:$A$47,0)),"?"))</f>
        <v/>
      </c>
      <c r="M1926" s="34" t="str">
        <f>IF(AND(A1926="",B1926="",C1926="",D1926=""),"",IF(A1926="","! нет даты",IF(NOT(ISNUMBER(A1926)),"! дата текстом",IF(YEAR(A1926)&lt;&gt;Настройки!$B$4,"! другой год",IF(C1926="","! нет категории",IF(K1926="?","! категории нет в списке",IF(D1926="","! нет суммы",IF(NOT(ISNUMBER(D1926)),"! сумма текстом",IF(COUNTIFS($A$6:A1926,A1926,$C$6:C1926,C1926,$D$6:D1926,D1926,$B$6:B1926,B1926)&gt;1,"! возможен дубль","ok")))))))))</f>
        <v/>
      </c>
    </row>
    <row r="1927" spans="1:13" ht="15" customHeight="1">
      <c r="A1927" s="30"/>
      <c r="B1927" s="31"/>
      <c r="C1927" s="32"/>
      <c r="D1927" s="33"/>
      <c r="E1927" s="32"/>
      <c r="F1927" s="32"/>
      <c r="G1927" s="32"/>
      <c r="H1927" s="32"/>
      <c r="I1927" s="31"/>
      <c r="J1927" s="34" t="str">
        <f>IF(ISNUMBER(A1927),INDEX(Настройки!$K$8:$K$19,MONTH(A1927))&amp;" "&amp;YEAR(A1927),"")</f>
        <v/>
      </c>
      <c r="K1927" s="35" t="str">
        <f>IF(C1927="","",IFERROR(INDEX(Категории!$B$5:$B$47,MATCH(C1927,Категории!$A$5:$A$47,0)),"?"))</f>
        <v/>
      </c>
      <c r="L1927" s="34" t="str">
        <f>IF(C1927="","",IFERROR(INDEX(Категории!$C$5:$C$47,MATCH(C1927,Категории!$A$5:$A$47,0)),"?"))</f>
        <v/>
      </c>
      <c r="M1927" s="34" t="str">
        <f>IF(AND(A1927="",B1927="",C1927="",D1927=""),"",IF(A1927="","! нет даты",IF(NOT(ISNUMBER(A1927)),"! дата текстом",IF(YEAR(A1927)&lt;&gt;Настройки!$B$4,"! другой год",IF(C1927="","! нет категории",IF(K1927="?","! категории нет в списке",IF(D1927="","! нет суммы",IF(NOT(ISNUMBER(D1927)),"! сумма текстом",IF(COUNTIFS($A$6:A1927,A1927,$C$6:C1927,C1927,$D$6:D1927,D1927,$B$6:B1927,B1927)&gt;1,"! возможен дубль","ok")))))))))</f>
        <v/>
      </c>
    </row>
    <row r="1928" spans="1:13" ht="15" customHeight="1">
      <c r="A1928" s="30"/>
      <c r="B1928" s="31"/>
      <c r="C1928" s="32"/>
      <c r="D1928" s="33"/>
      <c r="E1928" s="32"/>
      <c r="F1928" s="32"/>
      <c r="G1928" s="32"/>
      <c r="H1928" s="32"/>
      <c r="I1928" s="31"/>
      <c r="J1928" s="34" t="str">
        <f>IF(ISNUMBER(A1928),INDEX(Настройки!$K$8:$K$19,MONTH(A1928))&amp;" "&amp;YEAR(A1928),"")</f>
        <v/>
      </c>
      <c r="K1928" s="35" t="str">
        <f>IF(C1928="","",IFERROR(INDEX(Категории!$B$5:$B$47,MATCH(C1928,Категории!$A$5:$A$47,0)),"?"))</f>
        <v/>
      </c>
      <c r="L1928" s="34" t="str">
        <f>IF(C1928="","",IFERROR(INDEX(Категории!$C$5:$C$47,MATCH(C1928,Категории!$A$5:$A$47,0)),"?"))</f>
        <v/>
      </c>
      <c r="M1928" s="34" t="str">
        <f>IF(AND(A1928="",B1928="",C1928="",D1928=""),"",IF(A1928="","! нет даты",IF(NOT(ISNUMBER(A1928)),"! дата текстом",IF(YEAR(A1928)&lt;&gt;Настройки!$B$4,"! другой год",IF(C1928="","! нет категории",IF(K1928="?","! категории нет в списке",IF(D1928="","! нет суммы",IF(NOT(ISNUMBER(D1928)),"! сумма текстом",IF(COUNTIFS($A$6:A1928,A1928,$C$6:C1928,C1928,$D$6:D1928,D1928,$B$6:B1928,B1928)&gt;1,"! возможен дубль","ok")))))))))</f>
        <v/>
      </c>
    </row>
    <row r="1929" spans="1:13" ht="15" customHeight="1">
      <c r="A1929" s="30"/>
      <c r="B1929" s="31"/>
      <c r="C1929" s="32"/>
      <c r="D1929" s="33"/>
      <c r="E1929" s="32"/>
      <c r="F1929" s="32"/>
      <c r="G1929" s="32"/>
      <c r="H1929" s="32"/>
      <c r="I1929" s="31"/>
      <c r="J1929" s="34" t="str">
        <f>IF(ISNUMBER(A1929),INDEX(Настройки!$K$8:$K$19,MONTH(A1929))&amp;" "&amp;YEAR(A1929),"")</f>
        <v/>
      </c>
      <c r="K1929" s="35" t="str">
        <f>IF(C1929="","",IFERROR(INDEX(Категории!$B$5:$B$47,MATCH(C1929,Категории!$A$5:$A$47,0)),"?"))</f>
        <v/>
      </c>
      <c r="L1929" s="34" t="str">
        <f>IF(C1929="","",IFERROR(INDEX(Категории!$C$5:$C$47,MATCH(C1929,Категории!$A$5:$A$47,0)),"?"))</f>
        <v/>
      </c>
      <c r="M1929" s="34" t="str">
        <f>IF(AND(A1929="",B1929="",C1929="",D1929=""),"",IF(A1929="","! нет даты",IF(NOT(ISNUMBER(A1929)),"! дата текстом",IF(YEAR(A1929)&lt;&gt;Настройки!$B$4,"! другой год",IF(C1929="","! нет категории",IF(K1929="?","! категории нет в списке",IF(D1929="","! нет суммы",IF(NOT(ISNUMBER(D1929)),"! сумма текстом",IF(COUNTIFS($A$6:A1929,A1929,$C$6:C1929,C1929,$D$6:D1929,D1929,$B$6:B1929,B1929)&gt;1,"! возможен дубль","ok")))))))))</f>
        <v/>
      </c>
    </row>
    <row r="1930" spans="1:13" ht="15" customHeight="1">
      <c r="A1930" s="30"/>
      <c r="B1930" s="31"/>
      <c r="C1930" s="32"/>
      <c r="D1930" s="33"/>
      <c r="E1930" s="32"/>
      <c r="F1930" s="32"/>
      <c r="G1930" s="32"/>
      <c r="H1930" s="32"/>
      <c r="I1930" s="31"/>
      <c r="J1930" s="34" t="str">
        <f>IF(ISNUMBER(A1930),INDEX(Настройки!$K$8:$K$19,MONTH(A1930))&amp;" "&amp;YEAR(A1930),"")</f>
        <v/>
      </c>
      <c r="K1930" s="35" t="str">
        <f>IF(C1930="","",IFERROR(INDEX(Категории!$B$5:$B$47,MATCH(C1930,Категории!$A$5:$A$47,0)),"?"))</f>
        <v/>
      </c>
      <c r="L1930" s="34" t="str">
        <f>IF(C1930="","",IFERROR(INDEX(Категории!$C$5:$C$47,MATCH(C1930,Категории!$A$5:$A$47,0)),"?"))</f>
        <v/>
      </c>
      <c r="M1930" s="34" t="str">
        <f>IF(AND(A1930="",B1930="",C1930="",D1930=""),"",IF(A1930="","! нет даты",IF(NOT(ISNUMBER(A1930)),"! дата текстом",IF(YEAR(A1930)&lt;&gt;Настройки!$B$4,"! другой год",IF(C1930="","! нет категории",IF(K1930="?","! категории нет в списке",IF(D1930="","! нет суммы",IF(NOT(ISNUMBER(D1930)),"! сумма текстом",IF(COUNTIFS($A$6:A1930,A1930,$C$6:C1930,C1930,$D$6:D1930,D1930,$B$6:B1930,B1930)&gt;1,"! возможен дубль","ok")))))))))</f>
        <v/>
      </c>
    </row>
    <row r="1931" spans="1:13" ht="15" customHeight="1">
      <c r="A1931" s="30"/>
      <c r="B1931" s="31"/>
      <c r="C1931" s="32"/>
      <c r="D1931" s="33"/>
      <c r="E1931" s="32"/>
      <c r="F1931" s="32"/>
      <c r="G1931" s="32"/>
      <c r="H1931" s="32"/>
      <c r="I1931" s="31"/>
      <c r="J1931" s="34" t="str">
        <f>IF(ISNUMBER(A1931),INDEX(Настройки!$K$8:$K$19,MONTH(A1931))&amp;" "&amp;YEAR(A1931),"")</f>
        <v/>
      </c>
      <c r="K1931" s="35" t="str">
        <f>IF(C1931="","",IFERROR(INDEX(Категории!$B$5:$B$47,MATCH(C1931,Категории!$A$5:$A$47,0)),"?"))</f>
        <v/>
      </c>
      <c r="L1931" s="34" t="str">
        <f>IF(C1931="","",IFERROR(INDEX(Категории!$C$5:$C$47,MATCH(C1931,Категории!$A$5:$A$47,0)),"?"))</f>
        <v/>
      </c>
      <c r="M1931" s="34" t="str">
        <f>IF(AND(A1931="",B1931="",C1931="",D1931=""),"",IF(A1931="","! нет даты",IF(NOT(ISNUMBER(A1931)),"! дата текстом",IF(YEAR(A1931)&lt;&gt;Настройки!$B$4,"! другой год",IF(C1931="","! нет категории",IF(K1931="?","! категории нет в списке",IF(D1931="","! нет суммы",IF(NOT(ISNUMBER(D1931)),"! сумма текстом",IF(COUNTIFS($A$6:A1931,A1931,$C$6:C1931,C1931,$D$6:D1931,D1931,$B$6:B1931,B1931)&gt;1,"! возможен дубль","ok")))))))))</f>
        <v/>
      </c>
    </row>
    <row r="1932" spans="1:13" ht="15" customHeight="1">
      <c r="A1932" s="30"/>
      <c r="B1932" s="31"/>
      <c r="C1932" s="32"/>
      <c r="D1932" s="33"/>
      <c r="E1932" s="32"/>
      <c r="F1932" s="32"/>
      <c r="G1932" s="32"/>
      <c r="H1932" s="32"/>
      <c r="I1932" s="31"/>
      <c r="J1932" s="34" t="str">
        <f>IF(ISNUMBER(A1932),INDEX(Настройки!$K$8:$K$19,MONTH(A1932))&amp;" "&amp;YEAR(A1932),"")</f>
        <v/>
      </c>
      <c r="K1932" s="35" t="str">
        <f>IF(C1932="","",IFERROR(INDEX(Категории!$B$5:$B$47,MATCH(C1932,Категории!$A$5:$A$47,0)),"?"))</f>
        <v/>
      </c>
      <c r="L1932" s="34" t="str">
        <f>IF(C1932="","",IFERROR(INDEX(Категории!$C$5:$C$47,MATCH(C1932,Категории!$A$5:$A$47,0)),"?"))</f>
        <v/>
      </c>
      <c r="M1932" s="34" t="str">
        <f>IF(AND(A1932="",B1932="",C1932="",D1932=""),"",IF(A1932="","! нет даты",IF(NOT(ISNUMBER(A1932)),"! дата текстом",IF(YEAR(A1932)&lt;&gt;Настройки!$B$4,"! другой год",IF(C1932="","! нет категории",IF(K1932="?","! категории нет в списке",IF(D1932="","! нет суммы",IF(NOT(ISNUMBER(D1932)),"! сумма текстом",IF(COUNTIFS($A$6:A1932,A1932,$C$6:C1932,C1932,$D$6:D1932,D1932,$B$6:B1932,B1932)&gt;1,"! возможен дубль","ok")))))))))</f>
        <v/>
      </c>
    </row>
    <row r="1933" spans="1:13" ht="15" customHeight="1">
      <c r="A1933" s="30"/>
      <c r="B1933" s="31"/>
      <c r="C1933" s="32"/>
      <c r="D1933" s="33"/>
      <c r="E1933" s="32"/>
      <c r="F1933" s="32"/>
      <c r="G1933" s="32"/>
      <c r="H1933" s="32"/>
      <c r="I1933" s="31"/>
      <c r="J1933" s="34" t="str">
        <f>IF(ISNUMBER(A1933),INDEX(Настройки!$K$8:$K$19,MONTH(A1933))&amp;" "&amp;YEAR(A1933),"")</f>
        <v/>
      </c>
      <c r="K1933" s="35" t="str">
        <f>IF(C1933="","",IFERROR(INDEX(Категории!$B$5:$B$47,MATCH(C1933,Категории!$A$5:$A$47,0)),"?"))</f>
        <v/>
      </c>
      <c r="L1933" s="34" t="str">
        <f>IF(C1933="","",IFERROR(INDEX(Категории!$C$5:$C$47,MATCH(C1933,Категории!$A$5:$A$47,0)),"?"))</f>
        <v/>
      </c>
      <c r="M1933" s="34" t="str">
        <f>IF(AND(A1933="",B1933="",C1933="",D1933=""),"",IF(A1933="","! нет даты",IF(NOT(ISNUMBER(A1933)),"! дата текстом",IF(YEAR(A1933)&lt;&gt;Настройки!$B$4,"! другой год",IF(C1933="","! нет категории",IF(K1933="?","! категории нет в списке",IF(D1933="","! нет суммы",IF(NOT(ISNUMBER(D1933)),"! сумма текстом",IF(COUNTIFS($A$6:A1933,A1933,$C$6:C1933,C1933,$D$6:D1933,D1933,$B$6:B1933,B1933)&gt;1,"! возможен дубль","ok")))))))))</f>
        <v/>
      </c>
    </row>
    <row r="1934" spans="1:13" ht="15" customHeight="1">
      <c r="A1934" s="30"/>
      <c r="B1934" s="31"/>
      <c r="C1934" s="32"/>
      <c r="D1934" s="33"/>
      <c r="E1934" s="32"/>
      <c r="F1934" s="32"/>
      <c r="G1934" s="32"/>
      <c r="H1934" s="32"/>
      <c r="I1934" s="31"/>
      <c r="J1934" s="34" t="str">
        <f>IF(ISNUMBER(A1934),INDEX(Настройки!$K$8:$K$19,MONTH(A1934))&amp;" "&amp;YEAR(A1934),"")</f>
        <v/>
      </c>
      <c r="K1934" s="35" t="str">
        <f>IF(C1934="","",IFERROR(INDEX(Категории!$B$5:$B$47,MATCH(C1934,Категории!$A$5:$A$47,0)),"?"))</f>
        <v/>
      </c>
      <c r="L1934" s="34" t="str">
        <f>IF(C1934="","",IFERROR(INDEX(Категории!$C$5:$C$47,MATCH(C1934,Категории!$A$5:$A$47,0)),"?"))</f>
        <v/>
      </c>
      <c r="M1934" s="34" t="str">
        <f>IF(AND(A1934="",B1934="",C1934="",D1934=""),"",IF(A1934="","! нет даты",IF(NOT(ISNUMBER(A1934)),"! дата текстом",IF(YEAR(A1934)&lt;&gt;Настройки!$B$4,"! другой год",IF(C1934="","! нет категории",IF(K1934="?","! категории нет в списке",IF(D1934="","! нет суммы",IF(NOT(ISNUMBER(D1934)),"! сумма текстом",IF(COUNTIFS($A$6:A1934,A1934,$C$6:C1934,C1934,$D$6:D1934,D1934,$B$6:B1934,B1934)&gt;1,"! возможен дубль","ok")))))))))</f>
        <v/>
      </c>
    </row>
    <row r="1935" spans="1:13" ht="15" customHeight="1">
      <c r="A1935" s="30"/>
      <c r="B1935" s="31"/>
      <c r="C1935" s="32"/>
      <c r="D1935" s="33"/>
      <c r="E1935" s="32"/>
      <c r="F1935" s="32"/>
      <c r="G1935" s="32"/>
      <c r="H1935" s="32"/>
      <c r="I1935" s="31"/>
      <c r="J1935" s="34" t="str">
        <f>IF(ISNUMBER(A1935),INDEX(Настройки!$K$8:$K$19,MONTH(A1935))&amp;" "&amp;YEAR(A1935),"")</f>
        <v/>
      </c>
      <c r="K1935" s="35" t="str">
        <f>IF(C1935="","",IFERROR(INDEX(Категории!$B$5:$B$47,MATCH(C1935,Категории!$A$5:$A$47,0)),"?"))</f>
        <v/>
      </c>
      <c r="L1935" s="34" t="str">
        <f>IF(C1935="","",IFERROR(INDEX(Категории!$C$5:$C$47,MATCH(C1935,Категории!$A$5:$A$47,0)),"?"))</f>
        <v/>
      </c>
      <c r="M1935" s="34" t="str">
        <f>IF(AND(A1935="",B1935="",C1935="",D1935=""),"",IF(A1935="","! нет даты",IF(NOT(ISNUMBER(A1935)),"! дата текстом",IF(YEAR(A1935)&lt;&gt;Настройки!$B$4,"! другой год",IF(C1935="","! нет категории",IF(K1935="?","! категории нет в списке",IF(D1935="","! нет суммы",IF(NOT(ISNUMBER(D1935)),"! сумма текстом",IF(COUNTIFS($A$6:A1935,A1935,$C$6:C1935,C1935,$D$6:D1935,D1935,$B$6:B1935,B1935)&gt;1,"! возможен дубль","ok")))))))))</f>
        <v/>
      </c>
    </row>
    <row r="1936" spans="1:13" ht="15" customHeight="1">
      <c r="A1936" s="30"/>
      <c r="B1936" s="31"/>
      <c r="C1936" s="32"/>
      <c r="D1936" s="33"/>
      <c r="E1936" s="32"/>
      <c r="F1936" s="32"/>
      <c r="G1936" s="32"/>
      <c r="H1936" s="32"/>
      <c r="I1936" s="31"/>
      <c r="J1936" s="34" t="str">
        <f>IF(ISNUMBER(A1936),INDEX(Настройки!$K$8:$K$19,MONTH(A1936))&amp;" "&amp;YEAR(A1936),"")</f>
        <v/>
      </c>
      <c r="K1936" s="35" t="str">
        <f>IF(C1936="","",IFERROR(INDEX(Категории!$B$5:$B$47,MATCH(C1936,Категории!$A$5:$A$47,0)),"?"))</f>
        <v/>
      </c>
      <c r="L1936" s="34" t="str">
        <f>IF(C1936="","",IFERROR(INDEX(Категории!$C$5:$C$47,MATCH(C1936,Категории!$A$5:$A$47,0)),"?"))</f>
        <v/>
      </c>
      <c r="M1936" s="34" t="str">
        <f>IF(AND(A1936="",B1936="",C1936="",D1936=""),"",IF(A1936="","! нет даты",IF(NOT(ISNUMBER(A1936)),"! дата текстом",IF(YEAR(A1936)&lt;&gt;Настройки!$B$4,"! другой год",IF(C1936="","! нет категории",IF(K1936="?","! категории нет в списке",IF(D1936="","! нет суммы",IF(NOT(ISNUMBER(D1936)),"! сумма текстом",IF(COUNTIFS($A$6:A1936,A1936,$C$6:C1936,C1936,$D$6:D1936,D1936,$B$6:B1936,B1936)&gt;1,"! возможен дубль","ok")))))))))</f>
        <v/>
      </c>
    </row>
    <row r="1937" spans="1:13" ht="15" customHeight="1">
      <c r="A1937" s="30"/>
      <c r="B1937" s="31"/>
      <c r="C1937" s="32"/>
      <c r="D1937" s="33"/>
      <c r="E1937" s="32"/>
      <c r="F1937" s="32"/>
      <c r="G1937" s="32"/>
      <c r="H1937" s="32"/>
      <c r="I1937" s="31"/>
      <c r="J1937" s="34" t="str">
        <f>IF(ISNUMBER(A1937),INDEX(Настройки!$K$8:$K$19,MONTH(A1937))&amp;" "&amp;YEAR(A1937),"")</f>
        <v/>
      </c>
      <c r="K1937" s="35" t="str">
        <f>IF(C1937="","",IFERROR(INDEX(Категории!$B$5:$B$47,MATCH(C1937,Категории!$A$5:$A$47,0)),"?"))</f>
        <v/>
      </c>
      <c r="L1937" s="34" t="str">
        <f>IF(C1937="","",IFERROR(INDEX(Категории!$C$5:$C$47,MATCH(C1937,Категории!$A$5:$A$47,0)),"?"))</f>
        <v/>
      </c>
      <c r="M1937" s="34" t="str">
        <f>IF(AND(A1937="",B1937="",C1937="",D1937=""),"",IF(A1937="","! нет даты",IF(NOT(ISNUMBER(A1937)),"! дата текстом",IF(YEAR(A1937)&lt;&gt;Настройки!$B$4,"! другой год",IF(C1937="","! нет категории",IF(K1937="?","! категории нет в списке",IF(D1937="","! нет суммы",IF(NOT(ISNUMBER(D1937)),"! сумма текстом",IF(COUNTIFS($A$6:A1937,A1937,$C$6:C1937,C1937,$D$6:D1937,D1937,$B$6:B1937,B1937)&gt;1,"! возможен дубль","ok")))))))))</f>
        <v/>
      </c>
    </row>
    <row r="1938" spans="1:13" ht="15" customHeight="1">
      <c r="A1938" s="30"/>
      <c r="B1938" s="31"/>
      <c r="C1938" s="32"/>
      <c r="D1938" s="33"/>
      <c r="E1938" s="32"/>
      <c r="F1938" s="32"/>
      <c r="G1938" s="32"/>
      <c r="H1938" s="32"/>
      <c r="I1938" s="31"/>
      <c r="J1938" s="34" t="str">
        <f>IF(ISNUMBER(A1938),INDEX(Настройки!$K$8:$K$19,MONTH(A1938))&amp;" "&amp;YEAR(A1938),"")</f>
        <v/>
      </c>
      <c r="K1938" s="35" t="str">
        <f>IF(C1938="","",IFERROR(INDEX(Категории!$B$5:$B$47,MATCH(C1938,Категории!$A$5:$A$47,0)),"?"))</f>
        <v/>
      </c>
      <c r="L1938" s="34" t="str">
        <f>IF(C1938="","",IFERROR(INDEX(Категории!$C$5:$C$47,MATCH(C1938,Категории!$A$5:$A$47,0)),"?"))</f>
        <v/>
      </c>
      <c r="M1938" s="34" t="str">
        <f>IF(AND(A1938="",B1938="",C1938="",D1938=""),"",IF(A1938="","! нет даты",IF(NOT(ISNUMBER(A1938)),"! дата текстом",IF(YEAR(A1938)&lt;&gt;Настройки!$B$4,"! другой год",IF(C1938="","! нет категории",IF(K1938="?","! категории нет в списке",IF(D1938="","! нет суммы",IF(NOT(ISNUMBER(D1938)),"! сумма текстом",IF(COUNTIFS($A$6:A1938,A1938,$C$6:C1938,C1938,$D$6:D1938,D1938,$B$6:B1938,B1938)&gt;1,"! возможен дубль","ok")))))))))</f>
        <v/>
      </c>
    </row>
    <row r="1939" spans="1:13" ht="15" customHeight="1">
      <c r="A1939" s="30"/>
      <c r="B1939" s="31"/>
      <c r="C1939" s="32"/>
      <c r="D1939" s="33"/>
      <c r="E1939" s="32"/>
      <c r="F1939" s="32"/>
      <c r="G1939" s="32"/>
      <c r="H1939" s="32"/>
      <c r="I1939" s="31"/>
      <c r="J1939" s="34" t="str">
        <f>IF(ISNUMBER(A1939),INDEX(Настройки!$K$8:$K$19,MONTH(A1939))&amp;" "&amp;YEAR(A1939),"")</f>
        <v/>
      </c>
      <c r="K1939" s="35" t="str">
        <f>IF(C1939="","",IFERROR(INDEX(Категории!$B$5:$B$47,MATCH(C1939,Категории!$A$5:$A$47,0)),"?"))</f>
        <v/>
      </c>
      <c r="L1939" s="34" t="str">
        <f>IF(C1939="","",IFERROR(INDEX(Категории!$C$5:$C$47,MATCH(C1939,Категории!$A$5:$A$47,0)),"?"))</f>
        <v/>
      </c>
      <c r="M1939" s="34" t="str">
        <f>IF(AND(A1939="",B1939="",C1939="",D1939=""),"",IF(A1939="","! нет даты",IF(NOT(ISNUMBER(A1939)),"! дата текстом",IF(YEAR(A1939)&lt;&gt;Настройки!$B$4,"! другой год",IF(C1939="","! нет категории",IF(K1939="?","! категории нет в списке",IF(D1939="","! нет суммы",IF(NOT(ISNUMBER(D1939)),"! сумма текстом",IF(COUNTIFS($A$6:A1939,A1939,$C$6:C1939,C1939,$D$6:D1939,D1939,$B$6:B1939,B1939)&gt;1,"! возможен дубль","ok")))))))))</f>
        <v/>
      </c>
    </row>
    <row r="1940" spans="1:13" ht="15" customHeight="1">
      <c r="A1940" s="30"/>
      <c r="B1940" s="31"/>
      <c r="C1940" s="32"/>
      <c r="D1940" s="33"/>
      <c r="E1940" s="32"/>
      <c r="F1940" s="32"/>
      <c r="G1940" s="32"/>
      <c r="H1940" s="32"/>
      <c r="I1940" s="31"/>
      <c r="J1940" s="34" t="str">
        <f>IF(ISNUMBER(A1940),INDEX(Настройки!$K$8:$K$19,MONTH(A1940))&amp;" "&amp;YEAR(A1940),"")</f>
        <v/>
      </c>
      <c r="K1940" s="35" t="str">
        <f>IF(C1940="","",IFERROR(INDEX(Категории!$B$5:$B$47,MATCH(C1940,Категории!$A$5:$A$47,0)),"?"))</f>
        <v/>
      </c>
      <c r="L1940" s="34" t="str">
        <f>IF(C1940="","",IFERROR(INDEX(Категории!$C$5:$C$47,MATCH(C1940,Категории!$A$5:$A$47,0)),"?"))</f>
        <v/>
      </c>
      <c r="M1940" s="34" t="str">
        <f>IF(AND(A1940="",B1940="",C1940="",D1940=""),"",IF(A1940="","! нет даты",IF(NOT(ISNUMBER(A1940)),"! дата текстом",IF(YEAR(A1940)&lt;&gt;Настройки!$B$4,"! другой год",IF(C1940="","! нет категории",IF(K1940="?","! категории нет в списке",IF(D1940="","! нет суммы",IF(NOT(ISNUMBER(D1940)),"! сумма текстом",IF(COUNTIFS($A$6:A1940,A1940,$C$6:C1940,C1940,$D$6:D1940,D1940,$B$6:B1940,B1940)&gt;1,"! возможен дубль","ok")))))))))</f>
        <v/>
      </c>
    </row>
    <row r="1941" spans="1:13" ht="15" customHeight="1">
      <c r="A1941" s="30"/>
      <c r="B1941" s="31"/>
      <c r="C1941" s="32"/>
      <c r="D1941" s="33"/>
      <c r="E1941" s="32"/>
      <c r="F1941" s="32"/>
      <c r="G1941" s="32"/>
      <c r="H1941" s="32"/>
      <c r="I1941" s="31"/>
      <c r="J1941" s="34" t="str">
        <f>IF(ISNUMBER(A1941),INDEX(Настройки!$K$8:$K$19,MONTH(A1941))&amp;" "&amp;YEAR(A1941),"")</f>
        <v/>
      </c>
      <c r="K1941" s="35" t="str">
        <f>IF(C1941="","",IFERROR(INDEX(Категории!$B$5:$B$47,MATCH(C1941,Категории!$A$5:$A$47,0)),"?"))</f>
        <v/>
      </c>
      <c r="L1941" s="34" t="str">
        <f>IF(C1941="","",IFERROR(INDEX(Категории!$C$5:$C$47,MATCH(C1941,Категории!$A$5:$A$47,0)),"?"))</f>
        <v/>
      </c>
      <c r="M1941" s="34" t="str">
        <f>IF(AND(A1941="",B1941="",C1941="",D1941=""),"",IF(A1941="","! нет даты",IF(NOT(ISNUMBER(A1941)),"! дата текстом",IF(YEAR(A1941)&lt;&gt;Настройки!$B$4,"! другой год",IF(C1941="","! нет категории",IF(K1941="?","! категории нет в списке",IF(D1941="","! нет суммы",IF(NOT(ISNUMBER(D1941)),"! сумма текстом",IF(COUNTIFS($A$6:A1941,A1941,$C$6:C1941,C1941,$D$6:D1941,D1941,$B$6:B1941,B1941)&gt;1,"! возможен дубль","ok")))))))))</f>
        <v/>
      </c>
    </row>
    <row r="1942" spans="1:13" ht="15" customHeight="1">
      <c r="A1942" s="30"/>
      <c r="B1942" s="31"/>
      <c r="C1942" s="32"/>
      <c r="D1942" s="33"/>
      <c r="E1942" s="32"/>
      <c r="F1942" s="32"/>
      <c r="G1942" s="32"/>
      <c r="H1942" s="32"/>
      <c r="I1942" s="31"/>
      <c r="J1942" s="34" t="str">
        <f>IF(ISNUMBER(A1942),INDEX(Настройки!$K$8:$K$19,MONTH(A1942))&amp;" "&amp;YEAR(A1942),"")</f>
        <v/>
      </c>
      <c r="K1942" s="35" t="str">
        <f>IF(C1942="","",IFERROR(INDEX(Категории!$B$5:$B$47,MATCH(C1942,Категории!$A$5:$A$47,0)),"?"))</f>
        <v/>
      </c>
      <c r="L1942" s="34" t="str">
        <f>IF(C1942="","",IFERROR(INDEX(Категории!$C$5:$C$47,MATCH(C1942,Категории!$A$5:$A$47,0)),"?"))</f>
        <v/>
      </c>
      <c r="M1942" s="34" t="str">
        <f>IF(AND(A1942="",B1942="",C1942="",D1942=""),"",IF(A1942="","! нет даты",IF(NOT(ISNUMBER(A1942)),"! дата текстом",IF(YEAR(A1942)&lt;&gt;Настройки!$B$4,"! другой год",IF(C1942="","! нет категории",IF(K1942="?","! категории нет в списке",IF(D1942="","! нет суммы",IF(NOT(ISNUMBER(D1942)),"! сумма текстом",IF(COUNTIFS($A$6:A1942,A1942,$C$6:C1942,C1942,$D$6:D1942,D1942,$B$6:B1942,B1942)&gt;1,"! возможен дубль","ok")))))))))</f>
        <v/>
      </c>
    </row>
    <row r="1943" spans="1:13" ht="15" customHeight="1">
      <c r="A1943" s="30"/>
      <c r="B1943" s="31"/>
      <c r="C1943" s="32"/>
      <c r="D1943" s="33"/>
      <c r="E1943" s="32"/>
      <c r="F1943" s="32"/>
      <c r="G1943" s="32"/>
      <c r="H1943" s="32"/>
      <c r="I1943" s="31"/>
      <c r="J1943" s="34" t="str">
        <f>IF(ISNUMBER(A1943),INDEX(Настройки!$K$8:$K$19,MONTH(A1943))&amp;" "&amp;YEAR(A1943),"")</f>
        <v/>
      </c>
      <c r="K1943" s="35" t="str">
        <f>IF(C1943="","",IFERROR(INDEX(Категории!$B$5:$B$47,MATCH(C1943,Категории!$A$5:$A$47,0)),"?"))</f>
        <v/>
      </c>
      <c r="L1943" s="34" t="str">
        <f>IF(C1943="","",IFERROR(INDEX(Категории!$C$5:$C$47,MATCH(C1943,Категории!$A$5:$A$47,0)),"?"))</f>
        <v/>
      </c>
      <c r="M1943" s="34" t="str">
        <f>IF(AND(A1943="",B1943="",C1943="",D1943=""),"",IF(A1943="","! нет даты",IF(NOT(ISNUMBER(A1943)),"! дата текстом",IF(YEAR(A1943)&lt;&gt;Настройки!$B$4,"! другой год",IF(C1943="","! нет категории",IF(K1943="?","! категории нет в списке",IF(D1943="","! нет суммы",IF(NOT(ISNUMBER(D1943)),"! сумма текстом",IF(COUNTIFS($A$6:A1943,A1943,$C$6:C1943,C1943,$D$6:D1943,D1943,$B$6:B1943,B1943)&gt;1,"! возможен дубль","ok")))))))))</f>
        <v/>
      </c>
    </row>
    <row r="1944" spans="1:13" ht="15" customHeight="1">
      <c r="A1944" s="30"/>
      <c r="B1944" s="31"/>
      <c r="C1944" s="32"/>
      <c r="D1944" s="33"/>
      <c r="E1944" s="32"/>
      <c r="F1944" s="32"/>
      <c r="G1944" s="32"/>
      <c r="H1944" s="32"/>
      <c r="I1944" s="31"/>
      <c r="J1944" s="34" t="str">
        <f>IF(ISNUMBER(A1944),INDEX(Настройки!$K$8:$K$19,MONTH(A1944))&amp;" "&amp;YEAR(A1944),"")</f>
        <v/>
      </c>
      <c r="K1944" s="35" t="str">
        <f>IF(C1944="","",IFERROR(INDEX(Категории!$B$5:$B$47,MATCH(C1944,Категории!$A$5:$A$47,0)),"?"))</f>
        <v/>
      </c>
      <c r="L1944" s="34" t="str">
        <f>IF(C1944="","",IFERROR(INDEX(Категории!$C$5:$C$47,MATCH(C1944,Категории!$A$5:$A$47,0)),"?"))</f>
        <v/>
      </c>
      <c r="M1944" s="34" t="str">
        <f>IF(AND(A1944="",B1944="",C1944="",D1944=""),"",IF(A1944="","! нет даты",IF(NOT(ISNUMBER(A1944)),"! дата текстом",IF(YEAR(A1944)&lt;&gt;Настройки!$B$4,"! другой год",IF(C1944="","! нет категории",IF(K1944="?","! категории нет в списке",IF(D1944="","! нет суммы",IF(NOT(ISNUMBER(D1944)),"! сумма текстом",IF(COUNTIFS($A$6:A1944,A1944,$C$6:C1944,C1944,$D$6:D1944,D1944,$B$6:B1944,B1944)&gt;1,"! возможен дубль","ok")))))))))</f>
        <v/>
      </c>
    </row>
    <row r="1945" spans="1:13" ht="15" customHeight="1">
      <c r="A1945" s="30"/>
      <c r="B1945" s="31"/>
      <c r="C1945" s="32"/>
      <c r="D1945" s="33"/>
      <c r="E1945" s="32"/>
      <c r="F1945" s="32"/>
      <c r="G1945" s="32"/>
      <c r="H1945" s="32"/>
      <c r="I1945" s="31"/>
      <c r="J1945" s="34" t="str">
        <f>IF(ISNUMBER(A1945),INDEX(Настройки!$K$8:$K$19,MONTH(A1945))&amp;" "&amp;YEAR(A1945),"")</f>
        <v/>
      </c>
      <c r="K1945" s="35" t="str">
        <f>IF(C1945="","",IFERROR(INDEX(Категории!$B$5:$B$47,MATCH(C1945,Категории!$A$5:$A$47,0)),"?"))</f>
        <v/>
      </c>
      <c r="L1945" s="34" t="str">
        <f>IF(C1945="","",IFERROR(INDEX(Категории!$C$5:$C$47,MATCH(C1945,Категории!$A$5:$A$47,0)),"?"))</f>
        <v/>
      </c>
      <c r="M1945" s="34" t="str">
        <f>IF(AND(A1945="",B1945="",C1945="",D1945=""),"",IF(A1945="","! нет даты",IF(NOT(ISNUMBER(A1945)),"! дата текстом",IF(YEAR(A1945)&lt;&gt;Настройки!$B$4,"! другой год",IF(C1945="","! нет категории",IF(K1945="?","! категории нет в списке",IF(D1945="","! нет суммы",IF(NOT(ISNUMBER(D1945)),"! сумма текстом",IF(COUNTIFS($A$6:A1945,A1945,$C$6:C1945,C1945,$D$6:D1945,D1945,$B$6:B1945,B1945)&gt;1,"! возможен дубль","ok")))))))))</f>
        <v/>
      </c>
    </row>
    <row r="1946" spans="1:13" ht="15" customHeight="1">
      <c r="A1946" s="30"/>
      <c r="B1946" s="31"/>
      <c r="C1946" s="32"/>
      <c r="D1946" s="33"/>
      <c r="E1946" s="32"/>
      <c r="F1946" s="32"/>
      <c r="G1946" s="32"/>
      <c r="H1946" s="32"/>
      <c r="I1946" s="31"/>
      <c r="J1946" s="34" t="str">
        <f>IF(ISNUMBER(A1946),INDEX(Настройки!$K$8:$K$19,MONTH(A1946))&amp;" "&amp;YEAR(A1946),"")</f>
        <v/>
      </c>
      <c r="K1946" s="35" t="str">
        <f>IF(C1946="","",IFERROR(INDEX(Категории!$B$5:$B$47,MATCH(C1946,Категории!$A$5:$A$47,0)),"?"))</f>
        <v/>
      </c>
      <c r="L1946" s="34" t="str">
        <f>IF(C1946="","",IFERROR(INDEX(Категории!$C$5:$C$47,MATCH(C1946,Категории!$A$5:$A$47,0)),"?"))</f>
        <v/>
      </c>
      <c r="M1946" s="34" t="str">
        <f>IF(AND(A1946="",B1946="",C1946="",D1946=""),"",IF(A1946="","! нет даты",IF(NOT(ISNUMBER(A1946)),"! дата текстом",IF(YEAR(A1946)&lt;&gt;Настройки!$B$4,"! другой год",IF(C1946="","! нет категории",IF(K1946="?","! категории нет в списке",IF(D1946="","! нет суммы",IF(NOT(ISNUMBER(D1946)),"! сумма текстом",IF(COUNTIFS($A$6:A1946,A1946,$C$6:C1946,C1946,$D$6:D1946,D1946,$B$6:B1946,B1946)&gt;1,"! возможен дубль","ok")))))))))</f>
        <v/>
      </c>
    </row>
    <row r="1947" spans="1:13" ht="15" customHeight="1">
      <c r="A1947" s="30"/>
      <c r="B1947" s="31"/>
      <c r="C1947" s="32"/>
      <c r="D1947" s="33"/>
      <c r="E1947" s="32"/>
      <c r="F1947" s="32"/>
      <c r="G1947" s="32"/>
      <c r="H1947" s="32"/>
      <c r="I1947" s="31"/>
      <c r="J1947" s="34" t="str">
        <f>IF(ISNUMBER(A1947),INDEX(Настройки!$K$8:$K$19,MONTH(A1947))&amp;" "&amp;YEAR(A1947),"")</f>
        <v/>
      </c>
      <c r="K1947" s="35" t="str">
        <f>IF(C1947="","",IFERROR(INDEX(Категории!$B$5:$B$47,MATCH(C1947,Категории!$A$5:$A$47,0)),"?"))</f>
        <v/>
      </c>
      <c r="L1947" s="34" t="str">
        <f>IF(C1947="","",IFERROR(INDEX(Категории!$C$5:$C$47,MATCH(C1947,Категории!$A$5:$A$47,0)),"?"))</f>
        <v/>
      </c>
      <c r="M1947" s="34" t="str">
        <f>IF(AND(A1947="",B1947="",C1947="",D1947=""),"",IF(A1947="","! нет даты",IF(NOT(ISNUMBER(A1947)),"! дата текстом",IF(YEAR(A1947)&lt;&gt;Настройки!$B$4,"! другой год",IF(C1947="","! нет категории",IF(K1947="?","! категории нет в списке",IF(D1947="","! нет суммы",IF(NOT(ISNUMBER(D1947)),"! сумма текстом",IF(COUNTIFS($A$6:A1947,A1947,$C$6:C1947,C1947,$D$6:D1947,D1947,$B$6:B1947,B1947)&gt;1,"! возможен дубль","ok")))))))))</f>
        <v/>
      </c>
    </row>
    <row r="1948" spans="1:13" ht="15" customHeight="1">
      <c r="A1948" s="30"/>
      <c r="B1948" s="31"/>
      <c r="C1948" s="32"/>
      <c r="D1948" s="33"/>
      <c r="E1948" s="32"/>
      <c r="F1948" s="32"/>
      <c r="G1948" s="32"/>
      <c r="H1948" s="32"/>
      <c r="I1948" s="31"/>
      <c r="J1948" s="34" t="str">
        <f>IF(ISNUMBER(A1948),INDEX(Настройки!$K$8:$K$19,MONTH(A1948))&amp;" "&amp;YEAR(A1948),"")</f>
        <v/>
      </c>
      <c r="K1948" s="35" t="str">
        <f>IF(C1948="","",IFERROR(INDEX(Категории!$B$5:$B$47,MATCH(C1948,Категории!$A$5:$A$47,0)),"?"))</f>
        <v/>
      </c>
      <c r="L1948" s="34" t="str">
        <f>IF(C1948="","",IFERROR(INDEX(Категории!$C$5:$C$47,MATCH(C1948,Категории!$A$5:$A$47,0)),"?"))</f>
        <v/>
      </c>
      <c r="M1948" s="34" t="str">
        <f>IF(AND(A1948="",B1948="",C1948="",D1948=""),"",IF(A1948="","! нет даты",IF(NOT(ISNUMBER(A1948)),"! дата текстом",IF(YEAR(A1948)&lt;&gt;Настройки!$B$4,"! другой год",IF(C1948="","! нет категории",IF(K1948="?","! категории нет в списке",IF(D1948="","! нет суммы",IF(NOT(ISNUMBER(D1948)),"! сумма текстом",IF(COUNTIFS($A$6:A1948,A1948,$C$6:C1948,C1948,$D$6:D1948,D1948,$B$6:B1948,B1948)&gt;1,"! возможен дубль","ok")))))))))</f>
        <v/>
      </c>
    </row>
    <row r="1949" spans="1:13" ht="15" customHeight="1">
      <c r="A1949" s="30"/>
      <c r="B1949" s="31"/>
      <c r="C1949" s="32"/>
      <c r="D1949" s="33"/>
      <c r="E1949" s="32"/>
      <c r="F1949" s="32"/>
      <c r="G1949" s="32"/>
      <c r="H1949" s="32"/>
      <c r="I1949" s="31"/>
      <c r="J1949" s="34" t="str">
        <f>IF(ISNUMBER(A1949),INDEX(Настройки!$K$8:$K$19,MONTH(A1949))&amp;" "&amp;YEAR(A1949),"")</f>
        <v/>
      </c>
      <c r="K1949" s="35" t="str">
        <f>IF(C1949="","",IFERROR(INDEX(Категории!$B$5:$B$47,MATCH(C1949,Категории!$A$5:$A$47,0)),"?"))</f>
        <v/>
      </c>
      <c r="L1949" s="34" t="str">
        <f>IF(C1949="","",IFERROR(INDEX(Категории!$C$5:$C$47,MATCH(C1949,Категории!$A$5:$A$47,0)),"?"))</f>
        <v/>
      </c>
      <c r="M1949" s="34" t="str">
        <f>IF(AND(A1949="",B1949="",C1949="",D1949=""),"",IF(A1949="","! нет даты",IF(NOT(ISNUMBER(A1949)),"! дата текстом",IF(YEAR(A1949)&lt;&gt;Настройки!$B$4,"! другой год",IF(C1949="","! нет категории",IF(K1949="?","! категории нет в списке",IF(D1949="","! нет суммы",IF(NOT(ISNUMBER(D1949)),"! сумма текстом",IF(COUNTIFS($A$6:A1949,A1949,$C$6:C1949,C1949,$D$6:D1949,D1949,$B$6:B1949,B1949)&gt;1,"! возможен дубль","ok")))))))))</f>
        <v/>
      </c>
    </row>
    <row r="1950" spans="1:13" ht="15" customHeight="1">
      <c r="A1950" s="30"/>
      <c r="B1950" s="31"/>
      <c r="C1950" s="32"/>
      <c r="D1950" s="33"/>
      <c r="E1950" s="32"/>
      <c r="F1950" s="32"/>
      <c r="G1950" s="32"/>
      <c r="H1950" s="32"/>
      <c r="I1950" s="31"/>
      <c r="J1950" s="34" t="str">
        <f>IF(ISNUMBER(A1950),INDEX(Настройки!$K$8:$K$19,MONTH(A1950))&amp;" "&amp;YEAR(A1950),"")</f>
        <v/>
      </c>
      <c r="K1950" s="35" t="str">
        <f>IF(C1950="","",IFERROR(INDEX(Категории!$B$5:$B$47,MATCH(C1950,Категории!$A$5:$A$47,0)),"?"))</f>
        <v/>
      </c>
      <c r="L1950" s="34" t="str">
        <f>IF(C1950="","",IFERROR(INDEX(Категории!$C$5:$C$47,MATCH(C1950,Категории!$A$5:$A$47,0)),"?"))</f>
        <v/>
      </c>
      <c r="M1950" s="34" t="str">
        <f>IF(AND(A1950="",B1950="",C1950="",D1950=""),"",IF(A1950="","! нет даты",IF(NOT(ISNUMBER(A1950)),"! дата текстом",IF(YEAR(A1950)&lt;&gt;Настройки!$B$4,"! другой год",IF(C1950="","! нет категории",IF(K1950="?","! категории нет в списке",IF(D1950="","! нет суммы",IF(NOT(ISNUMBER(D1950)),"! сумма текстом",IF(COUNTIFS($A$6:A1950,A1950,$C$6:C1950,C1950,$D$6:D1950,D1950,$B$6:B1950,B1950)&gt;1,"! возможен дубль","ok")))))))))</f>
        <v/>
      </c>
    </row>
    <row r="1951" spans="1:13" ht="15" customHeight="1">
      <c r="A1951" s="30"/>
      <c r="B1951" s="31"/>
      <c r="C1951" s="32"/>
      <c r="D1951" s="33"/>
      <c r="E1951" s="32"/>
      <c r="F1951" s="32"/>
      <c r="G1951" s="32"/>
      <c r="H1951" s="32"/>
      <c r="I1951" s="31"/>
      <c r="J1951" s="34" t="str">
        <f>IF(ISNUMBER(A1951),INDEX(Настройки!$K$8:$K$19,MONTH(A1951))&amp;" "&amp;YEAR(A1951),"")</f>
        <v/>
      </c>
      <c r="K1951" s="35" t="str">
        <f>IF(C1951="","",IFERROR(INDEX(Категории!$B$5:$B$47,MATCH(C1951,Категории!$A$5:$A$47,0)),"?"))</f>
        <v/>
      </c>
      <c r="L1951" s="34" t="str">
        <f>IF(C1951="","",IFERROR(INDEX(Категории!$C$5:$C$47,MATCH(C1951,Категории!$A$5:$A$47,0)),"?"))</f>
        <v/>
      </c>
      <c r="M1951" s="34" t="str">
        <f>IF(AND(A1951="",B1951="",C1951="",D1951=""),"",IF(A1951="","! нет даты",IF(NOT(ISNUMBER(A1951)),"! дата текстом",IF(YEAR(A1951)&lt;&gt;Настройки!$B$4,"! другой год",IF(C1951="","! нет категории",IF(K1951="?","! категории нет в списке",IF(D1951="","! нет суммы",IF(NOT(ISNUMBER(D1951)),"! сумма текстом",IF(COUNTIFS($A$6:A1951,A1951,$C$6:C1951,C1951,$D$6:D1951,D1951,$B$6:B1951,B1951)&gt;1,"! возможен дубль","ok")))))))))</f>
        <v/>
      </c>
    </row>
    <row r="1952" spans="1:13" ht="15" customHeight="1">
      <c r="A1952" s="30"/>
      <c r="B1952" s="31"/>
      <c r="C1952" s="32"/>
      <c r="D1952" s="33"/>
      <c r="E1952" s="32"/>
      <c r="F1952" s="32"/>
      <c r="G1952" s="32"/>
      <c r="H1952" s="32"/>
      <c r="I1952" s="31"/>
      <c r="J1952" s="34" t="str">
        <f>IF(ISNUMBER(A1952),INDEX(Настройки!$K$8:$K$19,MONTH(A1952))&amp;" "&amp;YEAR(A1952),"")</f>
        <v/>
      </c>
      <c r="K1952" s="35" t="str">
        <f>IF(C1952="","",IFERROR(INDEX(Категории!$B$5:$B$47,MATCH(C1952,Категории!$A$5:$A$47,0)),"?"))</f>
        <v/>
      </c>
      <c r="L1952" s="34" t="str">
        <f>IF(C1952="","",IFERROR(INDEX(Категории!$C$5:$C$47,MATCH(C1952,Категории!$A$5:$A$47,0)),"?"))</f>
        <v/>
      </c>
      <c r="M1952" s="34" t="str">
        <f>IF(AND(A1952="",B1952="",C1952="",D1952=""),"",IF(A1952="","! нет даты",IF(NOT(ISNUMBER(A1952)),"! дата текстом",IF(YEAR(A1952)&lt;&gt;Настройки!$B$4,"! другой год",IF(C1952="","! нет категории",IF(K1952="?","! категории нет в списке",IF(D1952="","! нет суммы",IF(NOT(ISNUMBER(D1952)),"! сумма текстом",IF(COUNTIFS($A$6:A1952,A1952,$C$6:C1952,C1952,$D$6:D1952,D1952,$B$6:B1952,B1952)&gt;1,"! возможен дубль","ok")))))))))</f>
        <v/>
      </c>
    </row>
    <row r="1953" spans="1:13" ht="15" customHeight="1">
      <c r="A1953" s="30"/>
      <c r="B1953" s="31"/>
      <c r="C1953" s="32"/>
      <c r="D1953" s="33"/>
      <c r="E1953" s="32"/>
      <c r="F1953" s="32"/>
      <c r="G1953" s="32"/>
      <c r="H1953" s="32"/>
      <c r="I1953" s="31"/>
      <c r="J1953" s="34" t="str">
        <f>IF(ISNUMBER(A1953),INDEX(Настройки!$K$8:$K$19,MONTH(A1953))&amp;" "&amp;YEAR(A1953),"")</f>
        <v/>
      </c>
      <c r="K1953" s="35" t="str">
        <f>IF(C1953="","",IFERROR(INDEX(Категории!$B$5:$B$47,MATCH(C1953,Категории!$A$5:$A$47,0)),"?"))</f>
        <v/>
      </c>
      <c r="L1953" s="34" t="str">
        <f>IF(C1953="","",IFERROR(INDEX(Категории!$C$5:$C$47,MATCH(C1953,Категории!$A$5:$A$47,0)),"?"))</f>
        <v/>
      </c>
      <c r="M1953" s="34" t="str">
        <f>IF(AND(A1953="",B1953="",C1953="",D1953=""),"",IF(A1953="","! нет даты",IF(NOT(ISNUMBER(A1953)),"! дата текстом",IF(YEAR(A1953)&lt;&gt;Настройки!$B$4,"! другой год",IF(C1953="","! нет категории",IF(K1953="?","! категории нет в списке",IF(D1953="","! нет суммы",IF(NOT(ISNUMBER(D1953)),"! сумма текстом",IF(COUNTIFS($A$6:A1953,A1953,$C$6:C1953,C1953,$D$6:D1953,D1953,$B$6:B1953,B1953)&gt;1,"! возможен дубль","ok")))))))))</f>
        <v/>
      </c>
    </row>
    <row r="1954" spans="1:13" ht="15" customHeight="1">
      <c r="A1954" s="30"/>
      <c r="B1954" s="31"/>
      <c r="C1954" s="32"/>
      <c r="D1954" s="33"/>
      <c r="E1954" s="32"/>
      <c r="F1954" s="32"/>
      <c r="G1954" s="32"/>
      <c r="H1954" s="32"/>
      <c r="I1954" s="31"/>
      <c r="J1954" s="34" t="str">
        <f>IF(ISNUMBER(A1954),INDEX(Настройки!$K$8:$K$19,MONTH(A1954))&amp;" "&amp;YEAR(A1954),"")</f>
        <v/>
      </c>
      <c r="K1954" s="35" t="str">
        <f>IF(C1954="","",IFERROR(INDEX(Категории!$B$5:$B$47,MATCH(C1954,Категории!$A$5:$A$47,0)),"?"))</f>
        <v/>
      </c>
      <c r="L1954" s="34" t="str">
        <f>IF(C1954="","",IFERROR(INDEX(Категории!$C$5:$C$47,MATCH(C1954,Категории!$A$5:$A$47,0)),"?"))</f>
        <v/>
      </c>
      <c r="M1954" s="34" t="str">
        <f>IF(AND(A1954="",B1954="",C1954="",D1954=""),"",IF(A1954="","! нет даты",IF(NOT(ISNUMBER(A1954)),"! дата текстом",IF(YEAR(A1954)&lt;&gt;Настройки!$B$4,"! другой год",IF(C1954="","! нет категории",IF(K1954="?","! категории нет в списке",IF(D1954="","! нет суммы",IF(NOT(ISNUMBER(D1954)),"! сумма текстом",IF(COUNTIFS($A$6:A1954,A1954,$C$6:C1954,C1954,$D$6:D1954,D1954,$B$6:B1954,B1954)&gt;1,"! возможен дубль","ok")))))))))</f>
        <v/>
      </c>
    </row>
    <row r="1955" spans="1:13" ht="15" customHeight="1">
      <c r="A1955" s="30"/>
      <c r="B1955" s="31"/>
      <c r="C1955" s="32"/>
      <c r="D1955" s="33"/>
      <c r="E1955" s="32"/>
      <c r="F1955" s="32"/>
      <c r="G1955" s="32"/>
      <c r="H1955" s="32"/>
      <c r="I1955" s="31"/>
      <c r="J1955" s="34" t="str">
        <f>IF(ISNUMBER(A1955),INDEX(Настройки!$K$8:$K$19,MONTH(A1955))&amp;" "&amp;YEAR(A1955),"")</f>
        <v/>
      </c>
      <c r="K1955" s="35" t="str">
        <f>IF(C1955="","",IFERROR(INDEX(Категории!$B$5:$B$47,MATCH(C1955,Категории!$A$5:$A$47,0)),"?"))</f>
        <v/>
      </c>
      <c r="L1955" s="34" t="str">
        <f>IF(C1955="","",IFERROR(INDEX(Категории!$C$5:$C$47,MATCH(C1955,Категории!$A$5:$A$47,0)),"?"))</f>
        <v/>
      </c>
      <c r="M1955" s="34" t="str">
        <f>IF(AND(A1955="",B1955="",C1955="",D1955=""),"",IF(A1955="","! нет даты",IF(NOT(ISNUMBER(A1955)),"! дата текстом",IF(YEAR(A1955)&lt;&gt;Настройки!$B$4,"! другой год",IF(C1955="","! нет категории",IF(K1955="?","! категории нет в списке",IF(D1955="","! нет суммы",IF(NOT(ISNUMBER(D1955)),"! сумма текстом",IF(COUNTIFS($A$6:A1955,A1955,$C$6:C1955,C1955,$D$6:D1955,D1955,$B$6:B1955,B1955)&gt;1,"! возможен дубль","ok")))))))))</f>
        <v/>
      </c>
    </row>
    <row r="1956" spans="1:13" ht="15" customHeight="1">
      <c r="A1956" s="30"/>
      <c r="B1956" s="31"/>
      <c r="C1956" s="32"/>
      <c r="D1956" s="33"/>
      <c r="E1956" s="32"/>
      <c r="F1956" s="32"/>
      <c r="G1956" s="32"/>
      <c r="H1956" s="32"/>
      <c r="I1956" s="31"/>
      <c r="J1956" s="34" t="str">
        <f>IF(ISNUMBER(A1956),INDEX(Настройки!$K$8:$K$19,MONTH(A1956))&amp;" "&amp;YEAR(A1956),"")</f>
        <v/>
      </c>
      <c r="K1956" s="35" t="str">
        <f>IF(C1956="","",IFERROR(INDEX(Категории!$B$5:$B$47,MATCH(C1956,Категории!$A$5:$A$47,0)),"?"))</f>
        <v/>
      </c>
      <c r="L1956" s="34" t="str">
        <f>IF(C1956="","",IFERROR(INDEX(Категории!$C$5:$C$47,MATCH(C1956,Категории!$A$5:$A$47,0)),"?"))</f>
        <v/>
      </c>
      <c r="M1956" s="34" t="str">
        <f>IF(AND(A1956="",B1956="",C1956="",D1956=""),"",IF(A1956="","! нет даты",IF(NOT(ISNUMBER(A1956)),"! дата текстом",IF(YEAR(A1956)&lt;&gt;Настройки!$B$4,"! другой год",IF(C1956="","! нет категории",IF(K1956="?","! категории нет в списке",IF(D1956="","! нет суммы",IF(NOT(ISNUMBER(D1956)),"! сумма текстом",IF(COUNTIFS($A$6:A1956,A1956,$C$6:C1956,C1956,$D$6:D1956,D1956,$B$6:B1956,B1956)&gt;1,"! возможен дубль","ok")))))))))</f>
        <v/>
      </c>
    </row>
    <row r="1957" spans="1:13" ht="15" customHeight="1">
      <c r="A1957" s="30"/>
      <c r="B1957" s="31"/>
      <c r="C1957" s="32"/>
      <c r="D1957" s="33"/>
      <c r="E1957" s="32"/>
      <c r="F1957" s="32"/>
      <c r="G1957" s="32"/>
      <c r="H1957" s="32"/>
      <c r="I1957" s="31"/>
      <c r="J1957" s="34" t="str">
        <f>IF(ISNUMBER(A1957),INDEX(Настройки!$K$8:$K$19,MONTH(A1957))&amp;" "&amp;YEAR(A1957),"")</f>
        <v/>
      </c>
      <c r="K1957" s="35" t="str">
        <f>IF(C1957="","",IFERROR(INDEX(Категории!$B$5:$B$47,MATCH(C1957,Категории!$A$5:$A$47,0)),"?"))</f>
        <v/>
      </c>
      <c r="L1957" s="34" t="str">
        <f>IF(C1957="","",IFERROR(INDEX(Категории!$C$5:$C$47,MATCH(C1957,Категории!$A$5:$A$47,0)),"?"))</f>
        <v/>
      </c>
      <c r="M1957" s="34" t="str">
        <f>IF(AND(A1957="",B1957="",C1957="",D1957=""),"",IF(A1957="","! нет даты",IF(NOT(ISNUMBER(A1957)),"! дата текстом",IF(YEAR(A1957)&lt;&gt;Настройки!$B$4,"! другой год",IF(C1957="","! нет категории",IF(K1957="?","! категории нет в списке",IF(D1957="","! нет суммы",IF(NOT(ISNUMBER(D1957)),"! сумма текстом",IF(COUNTIFS($A$6:A1957,A1957,$C$6:C1957,C1957,$D$6:D1957,D1957,$B$6:B1957,B1957)&gt;1,"! возможен дубль","ok")))))))))</f>
        <v/>
      </c>
    </row>
    <row r="1958" spans="1:13" ht="15" customHeight="1">
      <c r="A1958" s="30"/>
      <c r="B1958" s="31"/>
      <c r="C1958" s="32"/>
      <c r="D1958" s="33"/>
      <c r="E1958" s="32"/>
      <c r="F1958" s="32"/>
      <c r="G1958" s="32"/>
      <c r="H1958" s="32"/>
      <c r="I1958" s="31"/>
      <c r="J1958" s="34" t="str">
        <f>IF(ISNUMBER(A1958),INDEX(Настройки!$K$8:$K$19,MONTH(A1958))&amp;" "&amp;YEAR(A1958),"")</f>
        <v/>
      </c>
      <c r="K1958" s="35" t="str">
        <f>IF(C1958="","",IFERROR(INDEX(Категории!$B$5:$B$47,MATCH(C1958,Категории!$A$5:$A$47,0)),"?"))</f>
        <v/>
      </c>
      <c r="L1958" s="34" t="str">
        <f>IF(C1958="","",IFERROR(INDEX(Категории!$C$5:$C$47,MATCH(C1958,Категории!$A$5:$A$47,0)),"?"))</f>
        <v/>
      </c>
      <c r="M1958" s="34" t="str">
        <f>IF(AND(A1958="",B1958="",C1958="",D1958=""),"",IF(A1958="","! нет даты",IF(NOT(ISNUMBER(A1958)),"! дата текстом",IF(YEAR(A1958)&lt;&gt;Настройки!$B$4,"! другой год",IF(C1958="","! нет категории",IF(K1958="?","! категории нет в списке",IF(D1958="","! нет суммы",IF(NOT(ISNUMBER(D1958)),"! сумма текстом",IF(COUNTIFS($A$6:A1958,A1958,$C$6:C1958,C1958,$D$6:D1958,D1958,$B$6:B1958,B1958)&gt;1,"! возможен дубль","ok")))))))))</f>
        <v/>
      </c>
    </row>
    <row r="1959" spans="1:13" ht="15" customHeight="1">
      <c r="A1959" s="30"/>
      <c r="B1959" s="31"/>
      <c r="C1959" s="32"/>
      <c r="D1959" s="33"/>
      <c r="E1959" s="32"/>
      <c r="F1959" s="32"/>
      <c r="G1959" s="32"/>
      <c r="H1959" s="32"/>
      <c r="I1959" s="31"/>
      <c r="J1959" s="34" t="str">
        <f>IF(ISNUMBER(A1959),INDEX(Настройки!$K$8:$K$19,MONTH(A1959))&amp;" "&amp;YEAR(A1959),"")</f>
        <v/>
      </c>
      <c r="K1959" s="35" t="str">
        <f>IF(C1959="","",IFERROR(INDEX(Категории!$B$5:$B$47,MATCH(C1959,Категории!$A$5:$A$47,0)),"?"))</f>
        <v/>
      </c>
      <c r="L1959" s="34" t="str">
        <f>IF(C1959="","",IFERROR(INDEX(Категории!$C$5:$C$47,MATCH(C1959,Категории!$A$5:$A$47,0)),"?"))</f>
        <v/>
      </c>
      <c r="M1959" s="34" t="str">
        <f>IF(AND(A1959="",B1959="",C1959="",D1959=""),"",IF(A1959="","! нет даты",IF(NOT(ISNUMBER(A1959)),"! дата текстом",IF(YEAR(A1959)&lt;&gt;Настройки!$B$4,"! другой год",IF(C1959="","! нет категории",IF(K1959="?","! категории нет в списке",IF(D1959="","! нет суммы",IF(NOT(ISNUMBER(D1959)),"! сумма текстом",IF(COUNTIFS($A$6:A1959,A1959,$C$6:C1959,C1959,$D$6:D1959,D1959,$B$6:B1959,B1959)&gt;1,"! возможен дубль","ok")))))))))</f>
        <v/>
      </c>
    </row>
    <row r="1960" spans="1:13" ht="15" customHeight="1">
      <c r="A1960" s="30"/>
      <c r="B1960" s="31"/>
      <c r="C1960" s="32"/>
      <c r="D1960" s="33"/>
      <c r="E1960" s="32"/>
      <c r="F1960" s="32"/>
      <c r="G1960" s="32"/>
      <c r="H1960" s="32"/>
      <c r="I1960" s="31"/>
      <c r="J1960" s="34" t="str">
        <f>IF(ISNUMBER(A1960),INDEX(Настройки!$K$8:$K$19,MONTH(A1960))&amp;" "&amp;YEAR(A1960),"")</f>
        <v/>
      </c>
      <c r="K1960" s="35" t="str">
        <f>IF(C1960="","",IFERROR(INDEX(Категории!$B$5:$B$47,MATCH(C1960,Категории!$A$5:$A$47,0)),"?"))</f>
        <v/>
      </c>
      <c r="L1960" s="34" t="str">
        <f>IF(C1960="","",IFERROR(INDEX(Категории!$C$5:$C$47,MATCH(C1960,Категории!$A$5:$A$47,0)),"?"))</f>
        <v/>
      </c>
      <c r="M1960" s="34" t="str">
        <f>IF(AND(A1960="",B1960="",C1960="",D1960=""),"",IF(A1960="","! нет даты",IF(NOT(ISNUMBER(A1960)),"! дата текстом",IF(YEAR(A1960)&lt;&gt;Настройки!$B$4,"! другой год",IF(C1960="","! нет категории",IF(K1960="?","! категории нет в списке",IF(D1960="","! нет суммы",IF(NOT(ISNUMBER(D1960)),"! сумма текстом",IF(COUNTIFS($A$6:A1960,A1960,$C$6:C1960,C1960,$D$6:D1960,D1960,$B$6:B1960,B1960)&gt;1,"! возможен дубль","ok")))))))))</f>
        <v/>
      </c>
    </row>
    <row r="1961" spans="1:13" ht="15" customHeight="1">
      <c r="A1961" s="30"/>
      <c r="B1961" s="31"/>
      <c r="C1961" s="32"/>
      <c r="D1961" s="33"/>
      <c r="E1961" s="32"/>
      <c r="F1961" s="32"/>
      <c r="G1961" s="32"/>
      <c r="H1961" s="32"/>
      <c r="I1961" s="31"/>
      <c r="J1961" s="34" t="str">
        <f>IF(ISNUMBER(A1961),INDEX(Настройки!$K$8:$K$19,MONTH(A1961))&amp;" "&amp;YEAR(A1961),"")</f>
        <v/>
      </c>
      <c r="K1961" s="35" t="str">
        <f>IF(C1961="","",IFERROR(INDEX(Категории!$B$5:$B$47,MATCH(C1961,Категории!$A$5:$A$47,0)),"?"))</f>
        <v/>
      </c>
      <c r="L1961" s="34" t="str">
        <f>IF(C1961="","",IFERROR(INDEX(Категории!$C$5:$C$47,MATCH(C1961,Категории!$A$5:$A$47,0)),"?"))</f>
        <v/>
      </c>
      <c r="M1961" s="34" t="str">
        <f>IF(AND(A1961="",B1961="",C1961="",D1961=""),"",IF(A1961="","! нет даты",IF(NOT(ISNUMBER(A1961)),"! дата текстом",IF(YEAR(A1961)&lt;&gt;Настройки!$B$4,"! другой год",IF(C1961="","! нет категории",IF(K1961="?","! категории нет в списке",IF(D1961="","! нет суммы",IF(NOT(ISNUMBER(D1961)),"! сумма текстом",IF(COUNTIFS($A$6:A1961,A1961,$C$6:C1961,C1961,$D$6:D1961,D1961,$B$6:B1961,B1961)&gt;1,"! возможен дубль","ok")))))))))</f>
        <v/>
      </c>
    </row>
    <row r="1962" spans="1:13" ht="15" customHeight="1">
      <c r="A1962" s="30"/>
      <c r="B1962" s="31"/>
      <c r="C1962" s="32"/>
      <c r="D1962" s="33"/>
      <c r="E1962" s="32"/>
      <c r="F1962" s="32"/>
      <c r="G1962" s="32"/>
      <c r="H1962" s="32"/>
      <c r="I1962" s="31"/>
      <c r="J1962" s="34" t="str">
        <f>IF(ISNUMBER(A1962),INDEX(Настройки!$K$8:$K$19,MONTH(A1962))&amp;" "&amp;YEAR(A1962),"")</f>
        <v/>
      </c>
      <c r="K1962" s="35" t="str">
        <f>IF(C1962="","",IFERROR(INDEX(Категории!$B$5:$B$47,MATCH(C1962,Категории!$A$5:$A$47,0)),"?"))</f>
        <v/>
      </c>
      <c r="L1962" s="34" t="str">
        <f>IF(C1962="","",IFERROR(INDEX(Категории!$C$5:$C$47,MATCH(C1962,Категории!$A$5:$A$47,0)),"?"))</f>
        <v/>
      </c>
      <c r="M1962" s="34" t="str">
        <f>IF(AND(A1962="",B1962="",C1962="",D1962=""),"",IF(A1962="","! нет даты",IF(NOT(ISNUMBER(A1962)),"! дата текстом",IF(YEAR(A1962)&lt;&gt;Настройки!$B$4,"! другой год",IF(C1962="","! нет категории",IF(K1962="?","! категории нет в списке",IF(D1962="","! нет суммы",IF(NOT(ISNUMBER(D1962)),"! сумма текстом",IF(COUNTIFS($A$6:A1962,A1962,$C$6:C1962,C1962,$D$6:D1962,D1962,$B$6:B1962,B1962)&gt;1,"! возможен дубль","ok")))))))))</f>
        <v/>
      </c>
    </row>
    <row r="1963" spans="1:13" ht="15" customHeight="1">
      <c r="A1963" s="30"/>
      <c r="B1963" s="31"/>
      <c r="C1963" s="32"/>
      <c r="D1963" s="33"/>
      <c r="E1963" s="32"/>
      <c r="F1963" s="32"/>
      <c r="G1963" s="32"/>
      <c r="H1963" s="32"/>
      <c r="I1963" s="31"/>
      <c r="J1963" s="34" t="str">
        <f>IF(ISNUMBER(A1963),INDEX(Настройки!$K$8:$K$19,MONTH(A1963))&amp;" "&amp;YEAR(A1963),"")</f>
        <v/>
      </c>
      <c r="K1963" s="35" t="str">
        <f>IF(C1963="","",IFERROR(INDEX(Категории!$B$5:$B$47,MATCH(C1963,Категории!$A$5:$A$47,0)),"?"))</f>
        <v/>
      </c>
      <c r="L1963" s="34" t="str">
        <f>IF(C1963="","",IFERROR(INDEX(Категории!$C$5:$C$47,MATCH(C1963,Категории!$A$5:$A$47,0)),"?"))</f>
        <v/>
      </c>
      <c r="M1963" s="34" t="str">
        <f>IF(AND(A1963="",B1963="",C1963="",D1963=""),"",IF(A1963="","! нет даты",IF(NOT(ISNUMBER(A1963)),"! дата текстом",IF(YEAR(A1963)&lt;&gt;Настройки!$B$4,"! другой год",IF(C1963="","! нет категории",IF(K1963="?","! категории нет в списке",IF(D1963="","! нет суммы",IF(NOT(ISNUMBER(D1963)),"! сумма текстом",IF(COUNTIFS($A$6:A1963,A1963,$C$6:C1963,C1963,$D$6:D1963,D1963,$B$6:B1963,B1963)&gt;1,"! возможен дубль","ok")))))))))</f>
        <v/>
      </c>
    </row>
    <row r="1964" spans="1:13" ht="15" customHeight="1">
      <c r="A1964" s="30"/>
      <c r="B1964" s="31"/>
      <c r="C1964" s="32"/>
      <c r="D1964" s="33"/>
      <c r="E1964" s="32"/>
      <c r="F1964" s="32"/>
      <c r="G1964" s="32"/>
      <c r="H1964" s="32"/>
      <c r="I1964" s="31"/>
      <c r="J1964" s="34" t="str">
        <f>IF(ISNUMBER(A1964),INDEX(Настройки!$K$8:$K$19,MONTH(A1964))&amp;" "&amp;YEAR(A1964),"")</f>
        <v/>
      </c>
      <c r="K1964" s="35" t="str">
        <f>IF(C1964="","",IFERROR(INDEX(Категории!$B$5:$B$47,MATCH(C1964,Категории!$A$5:$A$47,0)),"?"))</f>
        <v/>
      </c>
      <c r="L1964" s="34" t="str">
        <f>IF(C1964="","",IFERROR(INDEX(Категории!$C$5:$C$47,MATCH(C1964,Категории!$A$5:$A$47,0)),"?"))</f>
        <v/>
      </c>
      <c r="M1964" s="34" t="str">
        <f>IF(AND(A1964="",B1964="",C1964="",D1964=""),"",IF(A1964="","! нет даты",IF(NOT(ISNUMBER(A1964)),"! дата текстом",IF(YEAR(A1964)&lt;&gt;Настройки!$B$4,"! другой год",IF(C1964="","! нет категории",IF(K1964="?","! категории нет в списке",IF(D1964="","! нет суммы",IF(NOT(ISNUMBER(D1964)),"! сумма текстом",IF(COUNTIFS($A$6:A1964,A1964,$C$6:C1964,C1964,$D$6:D1964,D1964,$B$6:B1964,B1964)&gt;1,"! возможен дубль","ok")))))))))</f>
        <v/>
      </c>
    </row>
    <row r="1965" spans="1:13" ht="15" customHeight="1">
      <c r="A1965" s="30"/>
      <c r="B1965" s="31"/>
      <c r="C1965" s="32"/>
      <c r="D1965" s="33"/>
      <c r="E1965" s="32"/>
      <c r="F1965" s="32"/>
      <c r="G1965" s="32"/>
      <c r="H1965" s="32"/>
      <c r="I1965" s="31"/>
      <c r="J1965" s="34" t="str">
        <f>IF(ISNUMBER(A1965),INDEX(Настройки!$K$8:$K$19,MONTH(A1965))&amp;" "&amp;YEAR(A1965),"")</f>
        <v/>
      </c>
      <c r="K1965" s="35" t="str">
        <f>IF(C1965="","",IFERROR(INDEX(Категории!$B$5:$B$47,MATCH(C1965,Категории!$A$5:$A$47,0)),"?"))</f>
        <v/>
      </c>
      <c r="L1965" s="34" t="str">
        <f>IF(C1965="","",IFERROR(INDEX(Категории!$C$5:$C$47,MATCH(C1965,Категории!$A$5:$A$47,0)),"?"))</f>
        <v/>
      </c>
      <c r="M1965" s="34" t="str">
        <f>IF(AND(A1965="",B1965="",C1965="",D1965=""),"",IF(A1965="","! нет даты",IF(NOT(ISNUMBER(A1965)),"! дата текстом",IF(YEAR(A1965)&lt;&gt;Настройки!$B$4,"! другой год",IF(C1965="","! нет категории",IF(K1965="?","! категории нет в списке",IF(D1965="","! нет суммы",IF(NOT(ISNUMBER(D1965)),"! сумма текстом",IF(COUNTIFS($A$6:A1965,A1965,$C$6:C1965,C1965,$D$6:D1965,D1965,$B$6:B1965,B1965)&gt;1,"! возможен дубль","ok")))))))))</f>
        <v/>
      </c>
    </row>
    <row r="1966" spans="1:13" ht="15" customHeight="1">
      <c r="A1966" s="30"/>
      <c r="B1966" s="31"/>
      <c r="C1966" s="32"/>
      <c r="D1966" s="33"/>
      <c r="E1966" s="32"/>
      <c r="F1966" s="32"/>
      <c r="G1966" s="32"/>
      <c r="H1966" s="32"/>
      <c r="I1966" s="31"/>
      <c r="J1966" s="34" t="str">
        <f>IF(ISNUMBER(A1966),INDEX(Настройки!$K$8:$K$19,MONTH(A1966))&amp;" "&amp;YEAR(A1966),"")</f>
        <v/>
      </c>
      <c r="K1966" s="35" t="str">
        <f>IF(C1966="","",IFERROR(INDEX(Категории!$B$5:$B$47,MATCH(C1966,Категории!$A$5:$A$47,0)),"?"))</f>
        <v/>
      </c>
      <c r="L1966" s="34" t="str">
        <f>IF(C1966="","",IFERROR(INDEX(Категории!$C$5:$C$47,MATCH(C1966,Категории!$A$5:$A$47,0)),"?"))</f>
        <v/>
      </c>
      <c r="M1966" s="34" t="str">
        <f>IF(AND(A1966="",B1966="",C1966="",D1966=""),"",IF(A1966="","! нет даты",IF(NOT(ISNUMBER(A1966)),"! дата текстом",IF(YEAR(A1966)&lt;&gt;Настройки!$B$4,"! другой год",IF(C1966="","! нет категории",IF(K1966="?","! категории нет в списке",IF(D1966="","! нет суммы",IF(NOT(ISNUMBER(D1966)),"! сумма текстом",IF(COUNTIFS($A$6:A1966,A1966,$C$6:C1966,C1966,$D$6:D1966,D1966,$B$6:B1966,B1966)&gt;1,"! возможен дубль","ok")))))))))</f>
        <v/>
      </c>
    </row>
    <row r="1967" spans="1:13" ht="15" customHeight="1">
      <c r="A1967" s="30"/>
      <c r="B1967" s="31"/>
      <c r="C1967" s="32"/>
      <c r="D1967" s="33"/>
      <c r="E1967" s="32"/>
      <c r="F1967" s="32"/>
      <c r="G1967" s="32"/>
      <c r="H1967" s="32"/>
      <c r="I1967" s="31"/>
      <c r="J1967" s="34" t="str">
        <f>IF(ISNUMBER(A1967),INDEX(Настройки!$K$8:$K$19,MONTH(A1967))&amp;" "&amp;YEAR(A1967),"")</f>
        <v/>
      </c>
      <c r="K1967" s="35" t="str">
        <f>IF(C1967="","",IFERROR(INDEX(Категории!$B$5:$B$47,MATCH(C1967,Категории!$A$5:$A$47,0)),"?"))</f>
        <v/>
      </c>
      <c r="L1967" s="34" t="str">
        <f>IF(C1967="","",IFERROR(INDEX(Категории!$C$5:$C$47,MATCH(C1967,Категории!$A$5:$A$47,0)),"?"))</f>
        <v/>
      </c>
      <c r="M1967" s="34" t="str">
        <f>IF(AND(A1967="",B1967="",C1967="",D1967=""),"",IF(A1967="","! нет даты",IF(NOT(ISNUMBER(A1967)),"! дата текстом",IF(YEAR(A1967)&lt;&gt;Настройки!$B$4,"! другой год",IF(C1967="","! нет категории",IF(K1967="?","! категории нет в списке",IF(D1967="","! нет суммы",IF(NOT(ISNUMBER(D1967)),"! сумма текстом",IF(COUNTIFS($A$6:A1967,A1967,$C$6:C1967,C1967,$D$6:D1967,D1967,$B$6:B1967,B1967)&gt;1,"! возможен дубль","ok")))))))))</f>
        <v/>
      </c>
    </row>
    <row r="1968" spans="1:13" ht="15" customHeight="1">
      <c r="A1968" s="30"/>
      <c r="B1968" s="31"/>
      <c r="C1968" s="32"/>
      <c r="D1968" s="33"/>
      <c r="E1968" s="32"/>
      <c r="F1968" s="32"/>
      <c r="G1968" s="32"/>
      <c r="H1968" s="32"/>
      <c r="I1968" s="31"/>
      <c r="J1968" s="34" t="str">
        <f>IF(ISNUMBER(A1968),INDEX(Настройки!$K$8:$K$19,MONTH(A1968))&amp;" "&amp;YEAR(A1968),"")</f>
        <v/>
      </c>
      <c r="K1968" s="35" t="str">
        <f>IF(C1968="","",IFERROR(INDEX(Категории!$B$5:$B$47,MATCH(C1968,Категории!$A$5:$A$47,0)),"?"))</f>
        <v/>
      </c>
      <c r="L1968" s="34" t="str">
        <f>IF(C1968="","",IFERROR(INDEX(Категории!$C$5:$C$47,MATCH(C1968,Категории!$A$5:$A$47,0)),"?"))</f>
        <v/>
      </c>
      <c r="M1968" s="34" t="str">
        <f>IF(AND(A1968="",B1968="",C1968="",D1968=""),"",IF(A1968="","! нет даты",IF(NOT(ISNUMBER(A1968)),"! дата текстом",IF(YEAR(A1968)&lt;&gt;Настройки!$B$4,"! другой год",IF(C1968="","! нет категории",IF(K1968="?","! категории нет в списке",IF(D1968="","! нет суммы",IF(NOT(ISNUMBER(D1968)),"! сумма текстом",IF(COUNTIFS($A$6:A1968,A1968,$C$6:C1968,C1968,$D$6:D1968,D1968,$B$6:B1968,B1968)&gt;1,"! возможен дубль","ok")))))))))</f>
        <v/>
      </c>
    </row>
    <row r="1969" spans="1:13" ht="15" customHeight="1">
      <c r="A1969" s="30"/>
      <c r="B1969" s="31"/>
      <c r="C1969" s="32"/>
      <c r="D1969" s="33"/>
      <c r="E1969" s="32"/>
      <c r="F1969" s="32"/>
      <c r="G1969" s="32"/>
      <c r="H1969" s="32"/>
      <c r="I1969" s="31"/>
      <c r="J1969" s="34" t="str">
        <f>IF(ISNUMBER(A1969),INDEX(Настройки!$K$8:$K$19,MONTH(A1969))&amp;" "&amp;YEAR(A1969),"")</f>
        <v/>
      </c>
      <c r="K1969" s="35" t="str">
        <f>IF(C1969="","",IFERROR(INDEX(Категории!$B$5:$B$47,MATCH(C1969,Категории!$A$5:$A$47,0)),"?"))</f>
        <v/>
      </c>
      <c r="L1969" s="34" t="str">
        <f>IF(C1969="","",IFERROR(INDEX(Категории!$C$5:$C$47,MATCH(C1969,Категории!$A$5:$A$47,0)),"?"))</f>
        <v/>
      </c>
      <c r="M1969" s="34" t="str">
        <f>IF(AND(A1969="",B1969="",C1969="",D1969=""),"",IF(A1969="","! нет даты",IF(NOT(ISNUMBER(A1969)),"! дата текстом",IF(YEAR(A1969)&lt;&gt;Настройки!$B$4,"! другой год",IF(C1969="","! нет категории",IF(K1969="?","! категории нет в списке",IF(D1969="","! нет суммы",IF(NOT(ISNUMBER(D1969)),"! сумма текстом",IF(COUNTIFS($A$6:A1969,A1969,$C$6:C1969,C1969,$D$6:D1969,D1969,$B$6:B1969,B1969)&gt;1,"! возможен дубль","ok")))))))))</f>
        <v/>
      </c>
    </row>
    <row r="1970" spans="1:13" ht="15" customHeight="1">
      <c r="A1970" s="30"/>
      <c r="B1970" s="31"/>
      <c r="C1970" s="32"/>
      <c r="D1970" s="33"/>
      <c r="E1970" s="32"/>
      <c r="F1970" s="32"/>
      <c r="G1970" s="32"/>
      <c r="H1970" s="32"/>
      <c r="I1970" s="31"/>
      <c r="J1970" s="34" t="str">
        <f>IF(ISNUMBER(A1970),INDEX(Настройки!$K$8:$K$19,MONTH(A1970))&amp;" "&amp;YEAR(A1970),"")</f>
        <v/>
      </c>
      <c r="K1970" s="35" t="str">
        <f>IF(C1970="","",IFERROR(INDEX(Категории!$B$5:$B$47,MATCH(C1970,Категории!$A$5:$A$47,0)),"?"))</f>
        <v/>
      </c>
      <c r="L1970" s="34" t="str">
        <f>IF(C1970="","",IFERROR(INDEX(Категории!$C$5:$C$47,MATCH(C1970,Категории!$A$5:$A$47,0)),"?"))</f>
        <v/>
      </c>
      <c r="M1970" s="34" t="str">
        <f>IF(AND(A1970="",B1970="",C1970="",D1970=""),"",IF(A1970="","! нет даты",IF(NOT(ISNUMBER(A1970)),"! дата текстом",IF(YEAR(A1970)&lt;&gt;Настройки!$B$4,"! другой год",IF(C1970="","! нет категории",IF(K1970="?","! категории нет в списке",IF(D1970="","! нет суммы",IF(NOT(ISNUMBER(D1970)),"! сумма текстом",IF(COUNTIFS($A$6:A1970,A1970,$C$6:C1970,C1970,$D$6:D1970,D1970,$B$6:B1970,B1970)&gt;1,"! возможен дубль","ok")))))))))</f>
        <v/>
      </c>
    </row>
    <row r="1971" spans="1:13" ht="15" customHeight="1">
      <c r="A1971" s="30"/>
      <c r="B1971" s="31"/>
      <c r="C1971" s="32"/>
      <c r="D1971" s="33"/>
      <c r="E1971" s="32"/>
      <c r="F1971" s="32"/>
      <c r="G1971" s="32"/>
      <c r="H1971" s="32"/>
      <c r="I1971" s="31"/>
      <c r="J1971" s="34" t="str">
        <f>IF(ISNUMBER(A1971),INDEX(Настройки!$K$8:$K$19,MONTH(A1971))&amp;" "&amp;YEAR(A1971),"")</f>
        <v/>
      </c>
      <c r="K1971" s="35" t="str">
        <f>IF(C1971="","",IFERROR(INDEX(Категории!$B$5:$B$47,MATCH(C1971,Категории!$A$5:$A$47,0)),"?"))</f>
        <v/>
      </c>
      <c r="L1971" s="34" t="str">
        <f>IF(C1971="","",IFERROR(INDEX(Категории!$C$5:$C$47,MATCH(C1971,Категории!$A$5:$A$47,0)),"?"))</f>
        <v/>
      </c>
      <c r="M1971" s="34" t="str">
        <f>IF(AND(A1971="",B1971="",C1971="",D1971=""),"",IF(A1971="","! нет даты",IF(NOT(ISNUMBER(A1971)),"! дата текстом",IF(YEAR(A1971)&lt;&gt;Настройки!$B$4,"! другой год",IF(C1971="","! нет категории",IF(K1971="?","! категории нет в списке",IF(D1971="","! нет суммы",IF(NOT(ISNUMBER(D1971)),"! сумма текстом",IF(COUNTIFS($A$6:A1971,A1971,$C$6:C1971,C1971,$D$6:D1971,D1971,$B$6:B1971,B1971)&gt;1,"! возможен дубль","ok")))))))))</f>
        <v/>
      </c>
    </row>
    <row r="1972" spans="1:13" ht="15" customHeight="1">
      <c r="A1972" s="30"/>
      <c r="B1972" s="31"/>
      <c r="C1972" s="32"/>
      <c r="D1972" s="33"/>
      <c r="E1972" s="32"/>
      <c r="F1972" s="32"/>
      <c r="G1972" s="32"/>
      <c r="H1972" s="32"/>
      <c r="I1972" s="31"/>
      <c r="J1972" s="34" t="str">
        <f>IF(ISNUMBER(A1972),INDEX(Настройки!$K$8:$K$19,MONTH(A1972))&amp;" "&amp;YEAR(A1972),"")</f>
        <v/>
      </c>
      <c r="K1972" s="35" t="str">
        <f>IF(C1972="","",IFERROR(INDEX(Категории!$B$5:$B$47,MATCH(C1972,Категории!$A$5:$A$47,0)),"?"))</f>
        <v/>
      </c>
      <c r="L1972" s="34" t="str">
        <f>IF(C1972="","",IFERROR(INDEX(Категории!$C$5:$C$47,MATCH(C1972,Категории!$A$5:$A$47,0)),"?"))</f>
        <v/>
      </c>
      <c r="M1972" s="34" t="str">
        <f>IF(AND(A1972="",B1972="",C1972="",D1972=""),"",IF(A1972="","! нет даты",IF(NOT(ISNUMBER(A1972)),"! дата текстом",IF(YEAR(A1972)&lt;&gt;Настройки!$B$4,"! другой год",IF(C1972="","! нет категории",IF(K1972="?","! категории нет в списке",IF(D1972="","! нет суммы",IF(NOT(ISNUMBER(D1972)),"! сумма текстом",IF(COUNTIFS($A$6:A1972,A1972,$C$6:C1972,C1972,$D$6:D1972,D1972,$B$6:B1972,B1972)&gt;1,"! возможен дубль","ok")))))))))</f>
        <v/>
      </c>
    </row>
    <row r="1973" spans="1:13" ht="15" customHeight="1">
      <c r="A1973" s="30"/>
      <c r="B1973" s="31"/>
      <c r="C1973" s="32"/>
      <c r="D1973" s="33"/>
      <c r="E1973" s="32"/>
      <c r="F1973" s="32"/>
      <c r="G1973" s="32"/>
      <c r="H1973" s="32"/>
      <c r="I1973" s="31"/>
      <c r="J1973" s="34" t="str">
        <f>IF(ISNUMBER(A1973),INDEX(Настройки!$K$8:$K$19,MONTH(A1973))&amp;" "&amp;YEAR(A1973),"")</f>
        <v/>
      </c>
      <c r="K1973" s="35" t="str">
        <f>IF(C1973="","",IFERROR(INDEX(Категории!$B$5:$B$47,MATCH(C1973,Категории!$A$5:$A$47,0)),"?"))</f>
        <v/>
      </c>
      <c r="L1973" s="34" t="str">
        <f>IF(C1973="","",IFERROR(INDEX(Категории!$C$5:$C$47,MATCH(C1973,Категории!$A$5:$A$47,0)),"?"))</f>
        <v/>
      </c>
      <c r="M1973" s="34" t="str">
        <f>IF(AND(A1973="",B1973="",C1973="",D1973=""),"",IF(A1973="","! нет даты",IF(NOT(ISNUMBER(A1973)),"! дата текстом",IF(YEAR(A1973)&lt;&gt;Настройки!$B$4,"! другой год",IF(C1973="","! нет категории",IF(K1973="?","! категории нет в списке",IF(D1973="","! нет суммы",IF(NOT(ISNUMBER(D1973)),"! сумма текстом",IF(COUNTIFS($A$6:A1973,A1973,$C$6:C1973,C1973,$D$6:D1973,D1973,$B$6:B1973,B1973)&gt;1,"! возможен дубль","ok")))))))))</f>
        <v/>
      </c>
    </row>
    <row r="1974" spans="1:13" ht="15" customHeight="1">
      <c r="A1974" s="30"/>
      <c r="B1974" s="31"/>
      <c r="C1974" s="32"/>
      <c r="D1974" s="33"/>
      <c r="E1974" s="32"/>
      <c r="F1974" s="32"/>
      <c r="G1974" s="32"/>
      <c r="H1974" s="32"/>
      <c r="I1974" s="31"/>
      <c r="J1974" s="34" t="str">
        <f>IF(ISNUMBER(A1974),INDEX(Настройки!$K$8:$K$19,MONTH(A1974))&amp;" "&amp;YEAR(A1974),"")</f>
        <v/>
      </c>
      <c r="K1974" s="35" t="str">
        <f>IF(C1974="","",IFERROR(INDEX(Категории!$B$5:$B$47,MATCH(C1974,Категории!$A$5:$A$47,0)),"?"))</f>
        <v/>
      </c>
      <c r="L1974" s="34" t="str">
        <f>IF(C1974="","",IFERROR(INDEX(Категории!$C$5:$C$47,MATCH(C1974,Категории!$A$5:$A$47,0)),"?"))</f>
        <v/>
      </c>
      <c r="M1974" s="34" t="str">
        <f>IF(AND(A1974="",B1974="",C1974="",D1974=""),"",IF(A1974="","! нет даты",IF(NOT(ISNUMBER(A1974)),"! дата текстом",IF(YEAR(A1974)&lt;&gt;Настройки!$B$4,"! другой год",IF(C1974="","! нет категории",IF(K1974="?","! категории нет в списке",IF(D1974="","! нет суммы",IF(NOT(ISNUMBER(D1974)),"! сумма текстом",IF(COUNTIFS($A$6:A1974,A1974,$C$6:C1974,C1974,$D$6:D1974,D1974,$B$6:B1974,B1974)&gt;1,"! возможен дубль","ok")))))))))</f>
        <v/>
      </c>
    </row>
    <row r="1975" spans="1:13" ht="15" customHeight="1">
      <c r="A1975" s="30"/>
      <c r="B1975" s="31"/>
      <c r="C1975" s="32"/>
      <c r="D1975" s="33"/>
      <c r="E1975" s="32"/>
      <c r="F1975" s="32"/>
      <c r="G1975" s="32"/>
      <c r="H1975" s="32"/>
      <c r="I1975" s="31"/>
      <c r="J1975" s="34" t="str">
        <f>IF(ISNUMBER(A1975),INDEX(Настройки!$K$8:$K$19,MONTH(A1975))&amp;" "&amp;YEAR(A1975),"")</f>
        <v/>
      </c>
      <c r="K1975" s="35" t="str">
        <f>IF(C1975="","",IFERROR(INDEX(Категории!$B$5:$B$47,MATCH(C1975,Категории!$A$5:$A$47,0)),"?"))</f>
        <v/>
      </c>
      <c r="L1975" s="34" t="str">
        <f>IF(C1975="","",IFERROR(INDEX(Категории!$C$5:$C$47,MATCH(C1975,Категории!$A$5:$A$47,0)),"?"))</f>
        <v/>
      </c>
      <c r="M1975" s="34" t="str">
        <f>IF(AND(A1975="",B1975="",C1975="",D1975=""),"",IF(A1975="","! нет даты",IF(NOT(ISNUMBER(A1975)),"! дата текстом",IF(YEAR(A1975)&lt;&gt;Настройки!$B$4,"! другой год",IF(C1975="","! нет категории",IF(K1975="?","! категории нет в списке",IF(D1975="","! нет суммы",IF(NOT(ISNUMBER(D1975)),"! сумма текстом",IF(COUNTIFS($A$6:A1975,A1975,$C$6:C1975,C1975,$D$6:D1975,D1975,$B$6:B1975,B1975)&gt;1,"! возможен дубль","ok")))))))))</f>
        <v/>
      </c>
    </row>
    <row r="1976" spans="1:13" ht="15" customHeight="1">
      <c r="A1976" s="30"/>
      <c r="B1976" s="31"/>
      <c r="C1976" s="32"/>
      <c r="D1976" s="33"/>
      <c r="E1976" s="32"/>
      <c r="F1976" s="32"/>
      <c r="G1976" s="32"/>
      <c r="H1976" s="32"/>
      <c r="I1976" s="31"/>
      <c r="J1976" s="34" t="str">
        <f>IF(ISNUMBER(A1976),INDEX(Настройки!$K$8:$K$19,MONTH(A1976))&amp;" "&amp;YEAR(A1976),"")</f>
        <v/>
      </c>
      <c r="K1976" s="35" t="str">
        <f>IF(C1976="","",IFERROR(INDEX(Категории!$B$5:$B$47,MATCH(C1976,Категории!$A$5:$A$47,0)),"?"))</f>
        <v/>
      </c>
      <c r="L1976" s="34" t="str">
        <f>IF(C1976="","",IFERROR(INDEX(Категории!$C$5:$C$47,MATCH(C1976,Категории!$A$5:$A$47,0)),"?"))</f>
        <v/>
      </c>
      <c r="M1976" s="34" t="str">
        <f>IF(AND(A1976="",B1976="",C1976="",D1976=""),"",IF(A1976="","! нет даты",IF(NOT(ISNUMBER(A1976)),"! дата текстом",IF(YEAR(A1976)&lt;&gt;Настройки!$B$4,"! другой год",IF(C1976="","! нет категории",IF(K1976="?","! категории нет в списке",IF(D1976="","! нет суммы",IF(NOT(ISNUMBER(D1976)),"! сумма текстом",IF(COUNTIFS($A$6:A1976,A1976,$C$6:C1976,C1976,$D$6:D1976,D1976,$B$6:B1976,B1976)&gt;1,"! возможен дубль","ok")))))))))</f>
        <v/>
      </c>
    </row>
    <row r="1977" spans="1:13" ht="15" customHeight="1">
      <c r="A1977" s="30"/>
      <c r="B1977" s="31"/>
      <c r="C1977" s="32"/>
      <c r="D1977" s="33"/>
      <c r="E1977" s="32"/>
      <c r="F1977" s="32"/>
      <c r="G1977" s="32"/>
      <c r="H1977" s="32"/>
      <c r="I1977" s="31"/>
      <c r="J1977" s="34" t="str">
        <f>IF(ISNUMBER(A1977),INDEX(Настройки!$K$8:$K$19,MONTH(A1977))&amp;" "&amp;YEAR(A1977),"")</f>
        <v/>
      </c>
      <c r="K1977" s="35" t="str">
        <f>IF(C1977="","",IFERROR(INDEX(Категории!$B$5:$B$47,MATCH(C1977,Категории!$A$5:$A$47,0)),"?"))</f>
        <v/>
      </c>
      <c r="L1977" s="34" t="str">
        <f>IF(C1977="","",IFERROR(INDEX(Категории!$C$5:$C$47,MATCH(C1977,Категории!$A$5:$A$47,0)),"?"))</f>
        <v/>
      </c>
      <c r="M1977" s="34" t="str">
        <f>IF(AND(A1977="",B1977="",C1977="",D1977=""),"",IF(A1977="","! нет даты",IF(NOT(ISNUMBER(A1977)),"! дата текстом",IF(YEAR(A1977)&lt;&gt;Настройки!$B$4,"! другой год",IF(C1977="","! нет категории",IF(K1977="?","! категории нет в списке",IF(D1977="","! нет суммы",IF(NOT(ISNUMBER(D1977)),"! сумма текстом",IF(COUNTIFS($A$6:A1977,A1977,$C$6:C1977,C1977,$D$6:D1977,D1977,$B$6:B1977,B1977)&gt;1,"! возможен дубль","ok")))))))))</f>
        <v/>
      </c>
    </row>
    <row r="1978" spans="1:13" ht="15" customHeight="1">
      <c r="A1978" s="30"/>
      <c r="B1978" s="31"/>
      <c r="C1978" s="32"/>
      <c r="D1978" s="33"/>
      <c r="E1978" s="32"/>
      <c r="F1978" s="32"/>
      <c r="G1978" s="32"/>
      <c r="H1978" s="32"/>
      <c r="I1978" s="31"/>
      <c r="J1978" s="34" t="str">
        <f>IF(ISNUMBER(A1978),INDEX(Настройки!$K$8:$K$19,MONTH(A1978))&amp;" "&amp;YEAR(A1978),"")</f>
        <v/>
      </c>
      <c r="K1978" s="35" t="str">
        <f>IF(C1978="","",IFERROR(INDEX(Категории!$B$5:$B$47,MATCH(C1978,Категории!$A$5:$A$47,0)),"?"))</f>
        <v/>
      </c>
      <c r="L1978" s="34" t="str">
        <f>IF(C1978="","",IFERROR(INDEX(Категории!$C$5:$C$47,MATCH(C1978,Категории!$A$5:$A$47,0)),"?"))</f>
        <v/>
      </c>
      <c r="M1978" s="34" t="str">
        <f>IF(AND(A1978="",B1978="",C1978="",D1978=""),"",IF(A1978="","! нет даты",IF(NOT(ISNUMBER(A1978)),"! дата текстом",IF(YEAR(A1978)&lt;&gt;Настройки!$B$4,"! другой год",IF(C1978="","! нет категории",IF(K1978="?","! категории нет в списке",IF(D1978="","! нет суммы",IF(NOT(ISNUMBER(D1978)),"! сумма текстом",IF(COUNTIFS($A$6:A1978,A1978,$C$6:C1978,C1978,$D$6:D1978,D1978,$B$6:B1978,B1978)&gt;1,"! возможен дубль","ok")))))))))</f>
        <v/>
      </c>
    </row>
    <row r="1979" spans="1:13" ht="15" customHeight="1">
      <c r="A1979" s="30"/>
      <c r="B1979" s="31"/>
      <c r="C1979" s="32"/>
      <c r="D1979" s="33"/>
      <c r="E1979" s="32"/>
      <c r="F1979" s="32"/>
      <c r="G1979" s="32"/>
      <c r="H1979" s="32"/>
      <c r="I1979" s="31"/>
      <c r="J1979" s="34" t="str">
        <f>IF(ISNUMBER(A1979),INDEX(Настройки!$K$8:$K$19,MONTH(A1979))&amp;" "&amp;YEAR(A1979),"")</f>
        <v/>
      </c>
      <c r="K1979" s="35" t="str">
        <f>IF(C1979="","",IFERROR(INDEX(Категории!$B$5:$B$47,MATCH(C1979,Категории!$A$5:$A$47,0)),"?"))</f>
        <v/>
      </c>
      <c r="L1979" s="34" t="str">
        <f>IF(C1979="","",IFERROR(INDEX(Категории!$C$5:$C$47,MATCH(C1979,Категории!$A$5:$A$47,0)),"?"))</f>
        <v/>
      </c>
      <c r="M1979" s="34" t="str">
        <f>IF(AND(A1979="",B1979="",C1979="",D1979=""),"",IF(A1979="","! нет даты",IF(NOT(ISNUMBER(A1979)),"! дата текстом",IF(YEAR(A1979)&lt;&gt;Настройки!$B$4,"! другой год",IF(C1979="","! нет категории",IF(K1979="?","! категории нет в списке",IF(D1979="","! нет суммы",IF(NOT(ISNUMBER(D1979)),"! сумма текстом",IF(COUNTIFS($A$6:A1979,A1979,$C$6:C1979,C1979,$D$6:D1979,D1979,$B$6:B1979,B1979)&gt;1,"! возможен дубль","ok")))))))))</f>
        <v/>
      </c>
    </row>
    <row r="1980" spans="1:13" ht="15" customHeight="1">
      <c r="A1980" s="30"/>
      <c r="B1980" s="31"/>
      <c r="C1980" s="32"/>
      <c r="D1980" s="33"/>
      <c r="E1980" s="32"/>
      <c r="F1980" s="32"/>
      <c r="G1980" s="32"/>
      <c r="H1980" s="32"/>
      <c r="I1980" s="31"/>
      <c r="J1980" s="34" t="str">
        <f>IF(ISNUMBER(A1980),INDEX(Настройки!$K$8:$K$19,MONTH(A1980))&amp;" "&amp;YEAR(A1980),"")</f>
        <v/>
      </c>
      <c r="K1980" s="35" t="str">
        <f>IF(C1980="","",IFERROR(INDEX(Категории!$B$5:$B$47,MATCH(C1980,Категории!$A$5:$A$47,0)),"?"))</f>
        <v/>
      </c>
      <c r="L1980" s="34" t="str">
        <f>IF(C1980="","",IFERROR(INDEX(Категории!$C$5:$C$47,MATCH(C1980,Категории!$A$5:$A$47,0)),"?"))</f>
        <v/>
      </c>
      <c r="M1980" s="34" t="str">
        <f>IF(AND(A1980="",B1980="",C1980="",D1980=""),"",IF(A1980="","! нет даты",IF(NOT(ISNUMBER(A1980)),"! дата текстом",IF(YEAR(A1980)&lt;&gt;Настройки!$B$4,"! другой год",IF(C1980="","! нет категории",IF(K1980="?","! категории нет в списке",IF(D1980="","! нет суммы",IF(NOT(ISNUMBER(D1980)),"! сумма текстом",IF(COUNTIFS($A$6:A1980,A1980,$C$6:C1980,C1980,$D$6:D1980,D1980,$B$6:B1980,B1980)&gt;1,"! возможен дубль","ok")))))))))</f>
        <v/>
      </c>
    </row>
    <row r="1981" spans="1:13" ht="15" customHeight="1">
      <c r="A1981" s="30"/>
      <c r="B1981" s="31"/>
      <c r="C1981" s="32"/>
      <c r="D1981" s="33"/>
      <c r="E1981" s="32"/>
      <c r="F1981" s="32"/>
      <c r="G1981" s="32"/>
      <c r="H1981" s="32"/>
      <c r="I1981" s="31"/>
      <c r="J1981" s="34" t="str">
        <f>IF(ISNUMBER(A1981),INDEX(Настройки!$K$8:$K$19,MONTH(A1981))&amp;" "&amp;YEAR(A1981),"")</f>
        <v/>
      </c>
      <c r="K1981" s="35" t="str">
        <f>IF(C1981="","",IFERROR(INDEX(Категории!$B$5:$B$47,MATCH(C1981,Категории!$A$5:$A$47,0)),"?"))</f>
        <v/>
      </c>
      <c r="L1981" s="34" t="str">
        <f>IF(C1981="","",IFERROR(INDEX(Категории!$C$5:$C$47,MATCH(C1981,Категории!$A$5:$A$47,0)),"?"))</f>
        <v/>
      </c>
      <c r="M1981" s="34" t="str">
        <f>IF(AND(A1981="",B1981="",C1981="",D1981=""),"",IF(A1981="","! нет даты",IF(NOT(ISNUMBER(A1981)),"! дата текстом",IF(YEAR(A1981)&lt;&gt;Настройки!$B$4,"! другой год",IF(C1981="","! нет категории",IF(K1981="?","! категории нет в списке",IF(D1981="","! нет суммы",IF(NOT(ISNUMBER(D1981)),"! сумма текстом",IF(COUNTIFS($A$6:A1981,A1981,$C$6:C1981,C1981,$D$6:D1981,D1981,$B$6:B1981,B1981)&gt;1,"! возможен дубль","ok")))))))))</f>
        <v/>
      </c>
    </row>
    <row r="1982" spans="1:13" ht="15" customHeight="1">
      <c r="A1982" s="30"/>
      <c r="B1982" s="31"/>
      <c r="C1982" s="32"/>
      <c r="D1982" s="33"/>
      <c r="E1982" s="32"/>
      <c r="F1982" s="32"/>
      <c r="G1982" s="32"/>
      <c r="H1982" s="32"/>
      <c r="I1982" s="31"/>
      <c r="J1982" s="34" t="str">
        <f>IF(ISNUMBER(A1982),INDEX(Настройки!$K$8:$K$19,MONTH(A1982))&amp;" "&amp;YEAR(A1982),"")</f>
        <v/>
      </c>
      <c r="K1982" s="35" t="str">
        <f>IF(C1982="","",IFERROR(INDEX(Категории!$B$5:$B$47,MATCH(C1982,Категории!$A$5:$A$47,0)),"?"))</f>
        <v/>
      </c>
      <c r="L1982" s="34" t="str">
        <f>IF(C1982="","",IFERROR(INDEX(Категории!$C$5:$C$47,MATCH(C1982,Категории!$A$5:$A$47,0)),"?"))</f>
        <v/>
      </c>
      <c r="M1982" s="34" t="str">
        <f>IF(AND(A1982="",B1982="",C1982="",D1982=""),"",IF(A1982="","! нет даты",IF(NOT(ISNUMBER(A1982)),"! дата текстом",IF(YEAR(A1982)&lt;&gt;Настройки!$B$4,"! другой год",IF(C1982="","! нет категории",IF(K1982="?","! категории нет в списке",IF(D1982="","! нет суммы",IF(NOT(ISNUMBER(D1982)),"! сумма текстом",IF(COUNTIFS($A$6:A1982,A1982,$C$6:C1982,C1982,$D$6:D1982,D1982,$B$6:B1982,B1982)&gt;1,"! возможен дубль","ok")))))))))</f>
        <v/>
      </c>
    </row>
    <row r="1983" spans="1:13" ht="15" customHeight="1">
      <c r="A1983" s="30"/>
      <c r="B1983" s="31"/>
      <c r="C1983" s="32"/>
      <c r="D1983" s="33"/>
      <c r="E1983" s="32"/>
      <c r="F1983" s="32"/>
      <c r="G1983" s="32"/>
      <c r="H1983" s="32"/>
      <c r="I1983" s="31"/>
      <c r="J1983" s="34" t="str">
        <f>IF(ISNUMBER(A1983),INDEX(Настройки!$K$8:$K$19,MONTH(A1983))&amp;" "&amp;YEAR(A1983),"")</f>
        <v/>
      </c>
      <c r="K1983" s="35" t="str">
        <f>IF(C1983="","",IFERROR(INDEX(Категории!$B$5:$B$47,MATCH(C1983,Категории!$A$5:$A$47,0)),"?"))</f>
        <v/>
      </c>
      <c r="L1983" s="34" t="str">
        <f>IF(C1983="","",IFERROR(INDEX(Категории!$C$5:$C$47,MATCH(C1983,Категории!$A$5:$A$47,0)),"?"))</f>
        <v/>
      </c>
      <c r="M1983" s="34" t="str">
        <f>IF(AND(A1983="",B1983="",C1983="",D1983=""),"",IF(A1983="","! нет даты",IF(NOT(ISNUMBER(A1983)),"! дата текстом",IF(YEAR(A1983)&lt;&gt;Настройки!$B$4,"! другой год",IF(C1983="","! нет категории",IF(K1983="?","! категории нет в списке",IF(D1983="","! нет суммы",IF(NOT(ISNUMBER(D1983)),"! сумма текстом",IF(COUNTIFS($A$6:A1983,A1983,$C$6:C1983,C1983,$D$6:D1983,D1983,$B$6:B1983,B1983)&gt;1,"! возможен дубль","ok")))))))))</f>
        <v/>
      </c>
    </row>
    <row r="1984" spans="1:13" ht="15" customHeight="1">
      <c r="A1984" s="30"/>
      <c r="B1984" s="31"/>
      <c r="C1984" s="32"/>
      <c r="D1984" s="33"/>
      <c r="E1984" s="32"/>
      <c r="F1984" s="32"/>
      <c r="G1984" s="32"/>
      <c r="H1984" s="32"/>
      <c r="I1984" s="31"/>
      <c r="J1984" s="34" t="str">
        <f>IF(ISNUMBER(A1984),INDEX(Настройки!$K$8:$K$19,MONTH(A1984))&amp;" "&amp;YEAR(A1984),"")</f>
        <v/>
      </c>
      <c r="K1984" s="35" t="str">
        <f>IF(C1984="","",IFERROR(INDEX(Категории!$B$5:$B$47,MATCH(C1984,Категории!$A$5:$A$47,0)),"?"))</f>
        <v/>
      </c>
      <c r="L1984" s="34" t="str">
        <f>IF(C1984="","",IFERROR(INDEX(Категории!$C$5:$C$47,MATCH(C1984,Категории!$A$5:$A$47,0)),"?"))</f>
        <v/>
      </c>
      <c r="M1984" s="34" t="str">
        <f>IF(AND(A1984="",B1984="",C1984="",D1984=""),"",IF(A1984="","! нет даты",IF(NOT(ISNUMBER(A1984)),"! дата текстом",IF(YEAR(A1984)&lt;&gt;Настройки!$B$4,"! другой год",IF(C1984="","! нет категории",IF(K1984="?","! категории нет в списке",IF(D1984="","! нет суммы",IF(NOT(ISNUMBER(D1984)),"! сумма текстом",IF(COUNTIFS($A$6:A1984,A1984,$C$6:C1984,C1984,$D$6:D1984,D1984,$B$6:B1984,B1984)&gt;1,"! возможен дубль","ok")))))))))</f>
        <v/>
      </c>
    </row>
    <row r="1985" spans="1:13" ht="15" customHeight="1">
      <c r="A1985" s="30"/>
      <c r="B1985" s="31"/>
      <c r="C1985" s="32"/>
      <c r="D1985" s="33"/>
      <c r="E1985" s="32"/>
      <c r="F1985" s="32"/>
      <c r="G1985" s="32"/>
      <c r="H1985" s="32"/>
      <c r="I1985" s="31"/>
      <c r="J1985" s="34" t="str">
        <f>IF(ISNUMBER(A1985),INDEX(Настройки!$K$8:$K$19,MONTH(A1985))&amp;" "&amp;YEAR(A1985),"")</f>
        <v/>
      </c>
      <c r="K1985" s="35" t="str">
        <f>IF(C1985="","",IFERROR(INDEX(Категории!$B$5:$B$47,MATCH(C1985,Категории!$A$5:$A$47,0)),"?"))</f>
        <v/>
      </c>
      <c r="L1985" s="34" t="str">
        <f>IF(C1985="","",IFERROR(INDEX(Категории!$C$5:$C$47,MATCH(C1985,Категории!$A$5:$A$47,0)),"?"))</f>
        <v/>
      </c>
      <c r="M1985" s="34" t="str">
        <f>IF(AND(A1985="",B1985="",C1985="",D1985=""),"",IF(A1985="","! нет даты",IF(NOT(ISNUMBER(A1985)),"! дата текстом",IF(YEAR(A1985)&lt;&gt;Настройки!$B$4,"! другой год",IF(C1985="","! нет категории",IF(K1985="?","! категории нет в списке",IF(D1985="","! нет суммы",IF(NOT(ISNUMBER(D1985)),"! сумма текстом",IF(COUNTIFS($A$6:A1985,A1985,$C$6:C1985,C1985,$D$6:D1985,D1985,$B$6:B1985,B1985)&gt;1,"! возможен дубль","ok")))))))))</f>
        <v/>
      </c>
    </row>
    <row r="1986" spans="1:13" ht="15" customHeight="1">
      <c r="A1986" s="30"/>
      <c r="B1986" s="31"/>
      <c r="C1986" s="32"/>
      <c r="D1986" s="33"/>
      <c r="E1986" s="32"/>
      <c r="F1986" s="32"/>
      <c r="G1986" s="32"/>
      <c r="H1986" s="32"/>
      <c r="I1986" s="31"/>
      <c r="J1986" s="34" t="str">
        <f>IF(ISNUMBER(A1986),INDEX(Настройки!$K$8:$K$19,MONTH(A1986))&amp;" "&amp;YEAR(A1986),"")</f>
        <v/>
      </c>
      <c r="K1986" s="35" t="str">
        <f>IF(C1986="","",IFERROR(INDEX(Категории!$B$5:$B$47,MATCH(C1986,Категории!$A$5:$A$47,0)),"?"))</f>
        <v/>
      </c>
      <c r="L1986" s="34" t="str">
        <f>IF(C1986="","",IFERROR(INDEX(Категории!$C$5:$C$47,MATCH(C1986,Категории!$A$5:$A$47,0)),"?"))</f>
        <v/>
      </c>
      <c r="M1986" s="34" t="str">
        <f>IF(AND(A1986="",B1986="",C1986="",D1986=""),"",IF(A1986="","! нет даты",IF(NOT(ISNUMBER(A1986)),"! дата текстом",IF(YEAR(A1986)&lt;&gt;Настройки!$B$4,"! другой год",IF(C1986="","! нет категории",IF(K1986="?","! категории нет в списке",IF(D1986="","! нет суммы",IF(NOT(ISNUMBER(D1986)),"! сумма текстом",IF(COUNTIFS($A$6:A1986,A1986,$C$6:C1986,C1986,$D$6:D1986,D1986,$B$6:B1986,B1986)&gt;1,"! возможен дубль","ok")))))))))</f>
        <v/>
      </c>
    </row>
    <row r="1987" spans="1:13" ht="15" customHeight="1">
      <c r="A1987" s="30"/>
      <c r="B1987" s="31"/>
      <c r="C1987" s="32"/>
      <c r="D1987" s="33"/>
      <c r="E1987" s="32"/>
      <c r="F1987" s="32"/>
      <c r="G1987" s="32"/>
      <c r="H1987" s="32"/>
      <c r="I1987" s="31"/>
      <c r="J1987" s="34" t="str">
        <f>IF(ISNUMBER(A1987),INDEX(Настройки!$K$8:$K$19,MONTH(A1987))&amp;" "&amp;YEAR(A1987),"")</f>
        <v/>
      </c>
      <c r="K1987" s="35" t="str">
        <f>IF(C1987="","",IFERROR(INDEX(Категории!$B$5:$B$47,MATCH(C1987,Категории!$A$5:$A$47,0)),"?"))</f>
        <v/>
      </c>
      <c r="L1987" s="34" t="str">
        <f>IF(C1987="","",IFERROR(INDEX(Категории!$C$5:$C$47,MATCH(C1987,Категории!$A$5:$A$47,0)),"?"))</f>
        <v/>
      </c>
      <c r="M1987" s="34" t="str">
        <f>IF(AND(A1987="",B1987="",C1987="",D1987=""),"",IF(A1987="","! нет даты",IF(NOT(ISNUMBER(A1987)),"! дата текстом",IF(YEAR(A1987)&lt;&gt;Настройки!$B$4,"! другой год",IF(C1987="","! нет категории",IF(K1987="?","! категории нет в списке",IF(D1987="","! нет суммы",IF(NOT(ISNUMBER(D1987)),"! сумма текстом",IF(COUNTIFS($A$6:A1987,A1987,$C$6:C1987,C1987,$D$6:D1987,D1987,$B$6:B1987,B1987)&gt;1,"! возможен дубль","ok")))))))))</f>
        <v/>
      </c>
    </row>
    <row r="1988" spans="1:13" ht="15" customHeight="1">
      <c r="A1988" s="30"/>
      <c r="B1988" s="31"/>
      <c r="C1988" s="32"/>
      <c r="D1988" s="33"/>
      <c r="E1988" s="32"/>
      <c r="F1988" s="32"/>
      <c r="G1988" s="32"/>
      <c r="H1988" s="32"/>
      <c r="I1988" s="31"/>
      <c r="J1988" s="34" t="str">
        <f>IF(ISNUMBER(A1988),INDEX(Настройки!$K$8:$K$19,MONTH(A1988))&amp;" "&amp;YEAR(A1988),"")</f>
        <v/>
      </c>
      <c r="K1988" s="35" t="str">
        <f>IF(C1988="","",IFERROR(INDEX(Категории!$B$5:$B$47,MATCH(C1988,Категории!$A$5:$A$47,0)),"?"))</f>
        <v/>
      </c>
      <c r="L1988" s="34" t="str">
        <f>IF(C1988="","",IFERROR(INDEX(Категории!$C$5:$C$47,MATCH(C1988,Категории!$A$5:$A$47,0)),"?"))</f>
        <v/>
      </c>
      <c r="M1988" s="34" t="str">
        <f>IF(AND(A1988="",B1988="",C1988="",D1988=""),"",IF(A1988="","! нет даты",IF(NOT(ISNUMBER(A1988)),"! дата текстом",IF(YEAR(A1988)&lt;&gt;Настройки!$B$4,"! другой год",IF(C1988="","! нет категории",IF(K1988="?","! категории нет в списке",IF(D1988="","! нет суммы",IF(NOT(ISNUMBER(D1988)),"! сумма текстом",IF(COUNTIFS($A$6:A1988,A1988,$C$6:C1988,C1988,$D$6:D1988,D1988,$B$6:B1988,B1988)&gt;1,"! возможен дубль","ok")))))))))</f>
        <v/>
      </c>
    </row>
    <row r="1989" spans="1:13" ht="15" customHeight="1">
      <c r="A1989" s="30"/>
      <c r="B1989" s="31"/>
      <c r="C1989" s="32"/>
      <c r="D1989" s="33"/>
      <c r="E1989" s="32"/>
      <c r="F1989" s="32"/>
      <c r="G1989" s="32"/>
      <c r="H1989" s="32"/>
      <c r="I1989" s="31"/>
      <c r="J1989" s="34" t="str">
        <f>IF(ISNUMBER(A1989),INDEX(Настройки!$K$8:$K$19,MONTH(A1989))&amp;" "&amp;YEAR(A1989),"")</f>
        <v/>
      </c>
      <c r="K1989" s="35" t="str">
        <f>IF(C1989="","",IFERROR(INDEX(Категории!$B$5:$B$47,MATCH(C1989,Категории!$A$5:$A$47,0)),"?"))</f>
        <v/>
      </c>
      <c r="L1989" s="34" t="str">
        <f>IF(C1989="","",IFERROR(INDEX(Категории!$C$5:$C$47,MATCH(C1989,Категории!$A$5:$A$47,0)),"?"))</f>
        <v/>
      </c>
      <c r="M1989" s="34" t="str">
        <f>IF(AND(A1989="",B1989="",C1989="",D1989=""),"",IF(A1989="","! нет даты",IF(NOT(ISNUMBER(A1989)),"! дата текстом",IF(YEAR(A1989)&lt;&gt;Настройки!$B$4,"! другой год",IF(C1989="","! нет категории",IF(K1989="?","! категории нет в списке",IF(D1989="","! нет суммы",IF(NOT(ISNUMBER(D1989)),"! сумма текстом",IF(COUNTIFS($A$6:A1989,A1989,$C$6:C1989,C1989,$D$6:D1989,D1989,$B$6:B1989,B1989)&gt;1,"! возможен дубль","ok")))))))))</f>
        <v/>
      </c>
    </row>
    <row r="1990" spans="1:13" ht="15" customHeight="1">
      <c r="A1990" s="30"/>
      <c r="B1990" s="31"/>
      <c r="C1990" s="32"/>
      <c r="D1990" s="33"/>
      <c r="E1990" s="32"/>
      <c r="F1990" s="32"/>
      <c r="G1990" s="32"/>
      <c r="H1990" s="32"/>
      <c r="I1990" s="31"/>
      <c r="J1990" s="34" t="str">
        <f>IF(ISNUMBER(A1990),INDEX(Настройки!$K$8:$K$19,MONTH(A1990))&amp;" "&amp;YEAR(A1990),"")</f>
        <v/>
      </c>
      <c r="K1990" s="35" t="str">
        <f>IF(C1990="","",IFERROR(INDEX(Категории!$B$5:$B$47,MATCH(C1990,Категории!$A$5:$A$47,0)),"?"))</f>
        <v/>
      </c>
      <c r="L1990" s="34" t="str">
        <f>IF(C1990="","",IFERROR(INDEX(Категории!$C$5:$C$47,MATCH(C1990,Категории!$A$5:$A$47,0)),"?"))</f>
        <v/>
      </c>
      <c r="M1990" s="34" t="str">
        <f>IF(AND(A1990="",B1990="",C1990="",D1990=""),"",IF(A1990="","! нет даты",IF(NOT(ISNUMBER(A1990)),"! дата текстом",IF(YEAR(A1990)&lt;&gt;Настройки!$B$4,"! другой год",IF(C1990="","! нет категории",IF(K1990="?","! категории нет в списке",IF(D1990="","! нет суммы",IF(NOT(ISNUMBER(D1990)),"! сумма текстом",IF(COUNTIFS($A$6:A1990,A1990,$C$6:C1990,C1990,$D$6:D1990,D1990,$B$6:B1990,B1990)&gt;1,"! возможен дубль","ok")))))))))</f>
        <v/>
      </c>
    </row>
    <row r="1991" spans="1:13" ht="15" customHeight="1">
      <c r="A1991" s="30"/>
      <c r="B1991" s="31"/>
      <c r="C1991" s="32"/>
      <c r="D1991" s="33"/>
      <c r="E1991" s="32"/>
      <c r="F1991" s="32"/>
      <c r="G1991" s="32"/>
      <c r="H1991" s="32"/>
      <c r="I1991" s="31"/>
      <c r="J1991" s="34" t="str">
        <f>IF(ISNUMBER(A1991),INDEX(Настройки!$K$8:$K$19,MONTH(A1991))&amp;" "&amp;YEAR(A1991),"")</f>
        <v/>
      </c>
      <c r="K1991" s="35" t="str">
        <f>IF(C1991="","",IFERROR(INDEX(Категории!$B$5:$B$47,MATCH(C1991,Категории!$A$5:$A$47,0)),"?"))</f>
        <v/>
      </c>
      <c r="L1991" s="34" t="str">
        <f>IF(C1991="","",IFERROR(INDEX(Категории!$C$5:$C$47,MATCH(C1991,Категории!$A$5:$A$47,0)),"?"))</f>
        <v/>
      </c>
      <c r="M1991" s="34" t="str">
        <f>IF(AND(A1991="",B1991="",C1991="",D1991=""),"",IF(A1991="","! нет даты",IF(NOT(ISNUMBER(A1991)),"! дата текстом",IF(YEAR(A1991)&lt;&gt;Настройки!$B$4,"! другой год",IF(C1991="","! нет категории",IF(K1991="?","! категории нет в списке",IF(D1991="","! нет суммы",IF(NOT(ISNUMBER(D1991)),"! сумма текстом",IF(COUNTIFS($A$6:A1991,A1991,$C$6:C1991,C1991,$D$6:D1991,D1991,$B$6:B1991,B1991)&gt;1,"! возможен дубль","ok")))))))))</f>
        <v/>
      </c>
    </row>
    <row r="1992" spans="1:13" ht="15" customHeight="1">
      <c r="A1992" s="30"/>
      <c r="B1992" s="31"/>
      <c r="C1992" s="32"/>
      <c r="D1992" s="33"/>
      <c r="E1992" s="32"/>
      <c r="F1992" s="32"/>
      <c r="G1992" s="32"/>
      <c r="H1992" s="32"/>
      <c r="I1992" s="31"/>
      <c r="J1992" s="34" t="str">
        <f>IF(ISNUMBER(A1992),INDEX(Настройки!$K$8:$K$19,MONTH(A1992))&amp;" "&amp;YEAR(A1992),"")</f>
        <v/>
      </c>
      <c r="K1992" s="35" t="str">
        <f>IF(C1992="","",IFERROR(INDEX(Категории!$B$5:$B$47,MATCH(C1992,Категории!$A$5:$A$47,0)),"?"))</f>
        <v/>
      </c>
      <c r="L1992" s="34" t="str">
        <f>IF(C1992="","",IFERROR(INDEX(Категории!$C$5:$C$47,MATCH(C1992,Категории!$A$5:$A$47,0)),"?"))</f>
        <v/>
      </c>
      <c r="M1992" s="34" t="str">
        <f>IF(AND(A1992="",B1992="",C1992="",D1992=""),"",IF(A1992="","! нет даты",IF(NOT(ISNUMBER(A1992)),"! дата текстом",IF(YEAR(A1992)&lt;&gt;Настройки!$B$4,"! другой год",IF(C1992="","! нет категории",IF(K1992="?","! категории нет в списке",IF(D1992="","! нет суммы",IF(NOT(ISNUMBER(D1992)),"! сумма текстом",IF(COUNTIFS($A$6:A1992,A1992,$C$6:C1992,C1992,$D$6:D1992,D1992,$B$6:B1992,B1992)&gt;1,"! возможен дубль","ok")))))))))</f>
        <v/>
      </c>
    </row>
    <row r="1993" spans="1:13" ht="15" customHeight="1">
      <c r="A1993" s="30"/>
      <c r="B1993" s="31"/>
      <c r="C1993" s="32"/>
      <c r="D1993" s="33"/>
      <c r="E1993" s="32"/>
      <c r="F1993" s="32"/>
      <c r="G1993" s="32"/>
      <c r="H1993" s="32"/>
      <c r="I1993" s="31"/>
      <c r="J1993" s="34" t="str">
        <f>IF(ISNUMBER(A1993),INDEX(Настройки!$K$8:$K$19,MONTH(A1993))&amp;" "&amp;YEAR(A1993),"")</f>
        <v/>
      </c>
      <c r="K1993" s="35" t="str">
        <f>IF(C1993="","",IFERROR(INDEX(Категории!$B$5:$B$47,MATCH(C1993,Категории!$A$5:$A$47,0)),"?"))</f>
        <v/>
      </c>
      <c r="L1993" s="34" t="str">
        <f>IF(C1993="","",IFERROR(INDEX(Категории!$C$5:$C$47,MATCH(C1993,Категории!$A$5:$A$47,0)),"?"))</f>
        <v/>
      </c>
      <c r="M1993" s="34" t="str">
        <f>IF(AND(A1993="",B1993="",C1993="",D1993=""),"",IF(A1993="","! нет даты",IF(NOT(ISNUMBER(A1993)),"! дата текстом",IF(YEAR(A1993)&lt;&gt;Настройки!$B$4,"! другой год",IF(C1993="","! нет категории",IF(K1993="?","! категории нет в списке",IF(D1993="","! нет суммы",IF(NOT(ISNUMBER(D1993)),"! сумма текстом",IF(COUNTIFS($A$6:A1993,A1993,$C$6:C1993,C1993,$D$6:D1993,D1993,$B$6:B1993,B1993)&gt;1,"! возможен дубль","ok")))))))))</f>
        <v/>
      </c>
    </row>
    <row r="1994" spans="1:13" ht="15" customHeight="1">
      <c r="A1994" s="30"/>
      <c r="B1994" s="31"/>
      <c r="C1994" s="32"/>
      <c r="D1994" s="33"/>
      <c r="E1994" s="32"/>
      <c r="F1994" s="32"/>
      <c r="G1994" s="32"/>
      <c r="H1994" s="32"/>
      <c r="I1994" s="31"/>
      <c r="J1994" s="34" t="str">
        <f>IF(ISNUMBER(A1994),INDEX(Настройки!$K$8:$K$19,MONTH(A1994))&amp;" "&amp;YEAR(A1994),"")</f>
        <v/>
      </c>
      <c r="K1994" s="35" t="str">
        <f>IF(C1994="","",IFERROR(INDEX(Категории!$B$5:$B$47,MATCH(C1994,Категории!$A$5:$A$47,0)),"?"))</f>
        <v/>
      </c>
      <c r="L1994" s="34" t="str">
        <f>IF(C1994="","",IFERROR(INDEX(Категории!$C$5:$C$47,MATCH(C1994,Категории!$A$5:$A$47,0)),"?"))</f>
        <v/>
      </c>
      <c r="M1994" s="34" t="str">
        <f>IF(AND(A1994="",B1994="",C1994="",D1994=""),"",IF(A1994="","! нет даты",IF(NOT(ISNUMBER(A1994)),"! дата текстом",IF(YEAR(A1994)&lt;&gt;Настройки!$B$4,"! другой год",IF(C1994="","! нет категории",IF(K1994="?","! категории нет в списке",IF(D1994="","! нет суммы",IF(NOT(ISNUMBER(D1994)),"! сумма текстом",IF(COUNTIFS($A$6:A1994,A1994,$C$6:C1994,C1994,$D$6:D1994,D1994,$B$6:B1994,B1994)&gt;1,"! возможен дубль","ok")))))))))</f>
        <v/>
      </c>
    </row>
    <row r="1995" spans="1:13" ht="15" customHeight="1">
      <c r="A1995" s="30"/>
      <c r="B1995" s="31"/>
      <c r="C1995" s="32"/>
      <c r="D1995" s="33"/>
      <c r="E1995" s="32"/>
      <c r="F1995" s="32"/>
      <c r="G1995" s="32"/>
      <c r="H1995" s="32"/>
      <c r="I1995" s="31"/>
      <c r="J1995" s="34" t="str">
        <f>IF(ISNUMBER(A1995),INDEX(Настройки!$K$8:$K$19,MONTH(A1995))&amp;" "&amp;YEAR(A1995),"")</f>
        <v/>
      </c>
      <c r="K1995" s="35" t="str">
        <f>IF(C1995="","",IFERROR(INDEX(Категории!$B$5:$B$47,MATCH(C1995,Категории!$A$5:$A$47,0)),"?"))</f>
        <v/>
      </c>
      <c r="L1995" s="34" t="str">
        <f>IF(C1995="","",IFERROR(INDEX(Категории!$C$5:$C$47,MATCH(C1995,Категории!$A$5:$A$47,0)),"?"))</f>
        <v/>
      </c>
      <c r="M1995" s="34" t="str">
        <f>IF(AND(A1995="",B1995="",C1995="",D1995=""),"",IF(A1995="","! нет даты",IF(NOT(ISNUMBER(A1995)),"! дата текстом",IF(YEAR(A1995)&lt;&gt;Настройки!$B$4,"! другой год",IF(C1995="","! нет категории",IF(K1995="?","! категории нет в списке",IF(D1995="","! нет суммы",IF(NOT(ISNUMBER(D1995)),"! сумма текстом",IF(COUNTIFS($A$6:A1995,A1995,$C$6:C1995,C1995,$D$6:D1995,D1995,$B$6:B1995,B1995)&gt;1,"! возможен дубль","ok")))))))))</f>
        <v/>
      </c>
    </row>
    <row r="1996" spans="1:13" ht="15" customHeight="1">
      <c r="A1996" s="30"/>
      <c r="B1996" s="31"/>
      <c r="C1996" s="32"/>
      <c r="D1996" s="33"/>
      <c r="E1996" s="32"/>
      <c r="F1996" s="32"/>
      <c r="G1996" s="32"/>
      <c r="H1996" s="32"/>
      <c r="I1996" s="31"/>
      <c r="J1996" s="34" t="str">
        <f>IF(ISNUMBER(A1996),INDEX(Настройки!$K$8:$K$19,MONTH(A1996))&amp;" "&amp;YEAR(A1996),"")</f>
        <v/>
      </c>
      <c r="K1996" s="35" t="str">
        <f>IF(C1996="","",IFERROR(INDEX(Категории!$B$5:$B$47,MATCH(C1996,Категории!$A$5:$A$47,0)),"?"))</f>
        <v/>
      </c>
      <c r="L1996" s="34" t="str">
        <f>IF(C1996="","",IFERROR(INDEX(Категории!$C$5:$C$47,MATCH(C1996,Категории!$A$5:$A$47,0)),"?"))</f>
        <v/>
      </c>
      <c r="M1996" s="34" t="str">
        <f>IF(AND(A1996="",B1996="",C1996="",D1996=""),"",IF(A1996="","! нет даты",IF(NOT(ISNUMBER(A1996)),"! дата текстом",IF(YEAR(A1996)&lt;&gt;Настройки!$B$4,"! другой год",IF(C1996="","! нет категории",IF(K1996="?","! категории нет в списке",IF(D1996="","! нет суммы",IF(NOT(ISNUMBER(D1996)),"! сумма текстом",IF(COUNTIFS($A$6:A1996,A1996,$C$6:C1996,C1996,$D$6:D1996,D1996,$B$6:B1996,B1996)&gt;1,"! возможен дубль","ok")))))))))</f>
        <v/>
      </c>
    </row>
    <row r="1997" spans="1:13" ht="15" customHeight="1">
      <c r="A1997" s="30"/>
      <c r="B1997" s="31"/>
      <c r="C1997" s="32"/>
      <c r="D1997" s="33"/>
      <c r="E1997" s="32"/>
      <c r="F1997" s="32"/>
      <c r="G1997" s="32"/>
      <c r="H1997" s="32"/>
      <c r="I1997" s="31"/>
      <c r="J1997" s="34" t="str">
        <f>IF(ISNUMBER(A1997),INDEX(Настройки!$K$8:$K$19,MONTH(A1997))&amp;" "&amp;YEAR(A1997),"")</f>
        <v/>
      </c>
      <c r="K1997" s="35" t="str">
        <f>IF(C1997="","",IFERROR(INDEX(Категории!$B$5:$B$47,MATCH(C1997,Категории!$A$5:$A$47,0)),"?"))</f>
        <v/>
      </c>
      <c r="L1997" s="34" t="str">
        <f>IF(C1997="","",IFERROR(INDEX(Категории!$C$5:$C$47,MATCH(C1997,Категории!$A$5:$A$47,0)),"?"))</f>
        <v/>
      </c>
      <c r="M1997" s="34" t="str">
        <f>IF(AND(A1997="",B1997="",C1997="",D1997=""),"",IF(A1997="","! нет даты",IF(NOT(ISNUMBER(A1997)),"! дата текстом",IF(YEAR(A1997)&lt;&gt;Настройки!$B$4,"! другой год",IF(C1997="","! нет категории",IF(K1997="?","! категории нет в списке",IF(D1997="","! нет суммы",IF(NOT(ISNUMBER(D1997)),"! сумма текстом",IF(COUNTIFS($A$6:A1997,A1997,$C$6:C1997,C1997,$D$6:D1997,D1997,$B$6:B1997,B1997)&gt;1,"! возможен дубль","ok")))))))))</f>
        <v/>
      </c>
    </row>
    <row r="1998" spans="1:13" ht="15" customHeight="1">
      <c r="A1998" s="30"/>
      <c r="B1998" s="31"/>
      <c r="C1998" s="32"/>
      <c r="D1998" s="33"/>
      <c r="E1998" s="32"/>
      <c r="F1998" s="32"/>
      <c r="G1998" s="32"/>
      <c r="H1998" s="32"/>
      <c r="I1998" s="31"/>
      <c r="J1998" s="34" t="str">
        <f>IF(ISNUMBER(A1998),INDEX(Настройки!$K$8:$K$19,MONTH(A1998))&amp;" "&amp;YEAR(A1998),"")</f>
        <v/>
      </c>
      <c r="K1998" s="35" t="str">
        <f>IF(C1998="","",IFERROR(INDEX(Категории!$B$5:$B$47,MATCH(C1998,Категории!$A$5:$A$47,0)),"?"))</f>
        <v/>
      </c>
      <c r="L1998" s="34" t="str">
        <f>IF(C1998="","",IFERROR(INDEX(Категории!$C$5:$C$47,MATCH(C1998,Категории!$A$5:$A$47,0)),"?"))</f>
        <v/>
      </c>
      <c r="M1998" s="34" t="str">
        <f>IF(AND(A1998="",B1998="",C1998="",D1998=""),"",IF(A1998="","! нет даты",IF(NOT(ISNUMBER(A1998)),"! дата текстом",IF(YEAR(A1998)&lt;&gt;Настройки!$B$4,"! другой год",IF(C1998="","! нет категории",IF(K1998="?","! категории нет в списке",IF(D1998="","! нет суммы",IF(NOT(ISNUMBER(D1998)),"! сумма текстом",IF(COUNTIFS($A$6:A1998,A1998,$C$6:C1998,C1998,$D$6:D1998,D1998,$B$6:B1998,B1998)&gt;1,"! возможен дубль","ok")))))))))</f>
        <v/>
      </c>
    </row>
    <row r="1999" spans="1:13" ht="15" customHeight="1">
      <c r="A1999" s="30"/>
      <c r="B1999" s="31"/>
      <c r="C1999" s="32"/>
      <c r="D1999" s="33"/>
      <c r="E1999" s="32"/>
      <c r="F1999" s="32"/>
      <c r="G1999" s="32"/>
      <c r="H1999" s="32"/>
      <c r="I1999" s="31"/>
      <c r="J1999" s="34" t="str">
        <f>IF(ISNUMBER(A1999),INDEX(Настройки!$K$8:$K$19,MONTH(A1999))&amp;" "&amp;YEAR(A1999),"")</f>
        <v/>
      </c>
      <c r="K1999" s="35" t="str">
        <f>IF(C1999="","",IFERROR(INDEX(Категории!$B$5:$B$47,MATCH(C1999,Категории!$A$5:$A$47,0)),"?"))</f>
        <v/>
      </c>
      <c r="L1999" s="34" t="str">
        <f>IF(C1999="","",IFERROR(INDEX(Категории!$C$5:$C$47,MATCH(C1999,Категории!$A$5:$A$47,0)),"?"))</f>
        <v/>
      </c>
      <c r="M1999" s="34" t="str">
        <f>IF(AND(A1999="",B1999="",C1999="",D1999=""),"",IF(A1999="","! нет даты",IF(NOT(ISNUMBER(A1999)),"! дата текстом",IF(YEAR(A1999)&lt;&gt;Настройки!$B$4,"! другой год",IF(C1999="","! нет категории",IF(K1999="?","! категории нет в списке",IF(D1999="","! нет суммы",IF(NOT(ISNUMBER(D1999)),"! сумма текстом",IF(COUNTIFS($A$6:A1999,A1999,$C$6:C1999,C1999,$D$6:D1999,D1999,$B$6:B1999,B1999)&gt;1,"! возможен дубль","ok")))))))))</f>
        <v/>
      </c>
    </row>
    <row r="2000" spans="1:13" ht="15" customHeight="1">
      <c r="A2000" s="30"/>
      <c r="B2000" s="31"/>
      <c r="C2000" s="32"/>
      <c r="D2000" s="33"/>
      <c r="E2000" s="32"/>
      <c r="F2000" s="32"/>
      <c r="G2000" s="32"/>
      <c r="H2000" s="32"/>
      <c r="I2000" s="31"/>
      <c r="J2000" s="34" t="str">
        <f>IF(ISNUMBER(A2000),INDEX(Настройки!$K$8:$K$19,MONTH(A2000))&amp;" "&amp;YEAR(A2000),"")</f>
        <v/>
      </c>
      <c r="K2000" s="35" t="str">
        <f>IF(C2000="","",IFERROR(INDEX(Категории!$B$5:$B$47,MATCH(C2000,Категории!$A$5:$A$47,0)),"?"))</f>
        <v/>
      </c>
      <c r="L2000" s="34" t="str">
        <f>IF(C2000="","",IFERROR(INDEX(Категории!$C$5:$C$47,MATCH(C2000,Категории!$A$5:$A$47,0)),"?"))</f>
        <v/>
      </c>
      <c r="M2000" s="34" t="str">
        <f>IF(AND(A2000="",B2000="",C2000="",D2000=""),"",IF(A2000="","! нет даты",IF(NOT(ISNUMBER(A2000)),"! дата текстом",IF(YEAR(A2000)&lt;&gt;Настройки!$B$4,"! другой год",IF(C2000="","! нет категории",IF(K2000="?","! категории нет в списке",IF(D2000="","! нет суммы",IF(NOT(ISNUMBER(D2000)),"! сумма текстом",IF(COUNTIFS($A$6:A2000,A2000,$C$6:C2000,C2000,$D$6:D2000,D2000,$B$6:B2000,B2000)&gt;1,"! возможен дубль","ok")))))))))</f>
        <v/>
      </c>
    </row>
  </sheetData>
  <autoFilter ref="A5:M2000" xr:uid="{00000000-0009-0000-0000-000002000000}"/>
  <mergeCells count="6">
    <mergeCell ref="A1:M1"/>
    <mergeCell ref="A2:M2"/>
    <mergeCell ref="A3:B3"/>
    <mergeCell ref="D3:I3"/>
    <mergeCell ref="A4:I4"/>
    <mergeCell ref="J4:M4"/>
  </mergeCells>
  <conditionalFormatting sqref="A6:M2000">
    <cfRule type="expression" dxfId="21" priority="2">
      <formula>AND(ISNUMBER($A6),MONTH($A6)=1)</formula>
    </cfRule>
    <cfRule type="expression" dxfId="20" priority="3">
      <formula>AND(ISNUMBER($A6),MONTH($A6)=2)</formula>
    </cfRule>
    <cfRule type="expression" dxfId="19" priority="4">
      <formula>AND(ISNUMBER($A6),MONTH($A6)=3)</formula>
    </cfRule>
    <cfRule type="expression" dxfId="18" priority="5">
      <formula>AND(ISNUMBER($A6),MONTH($A6)=4)</formula>
    </cfRule>
    <cfRule type="expression" dxfId="17" priority="6">
      <formula>AND(ISNUMBER($A6),MONTH($A6)=5)</formula>
    </cfRule>
    <cfRule type="expression" dxfId="16" priority="7">
      <formula>AND(ISNUMBER($A6),MONTH($A6)=6)</formula>
    </cfRule>
    <cfRule type="expression" dxfId="15" priority="8">
      <formula>AND(ISNUMBER($A6),MONTH($A6)=7)</formula>
    </cfRule>
    <cfRule type="expression" dxfId="14" priority="9">
      <formula>AND(ISNUMBER($A6),MONTH($A6)=8)</formula>
    </cfRule>
    <cfRule type="expression" dxfId="13" priority="10">
      <formula>AND(ISNUMBER($A6),MONTH($A6)=9)</formula>
    </cfRule>
    <cfRule type="expression" dxfId="12" priority="11">
      <formula>AND(ISNUMBER($A6),MONTH($A6)=10)</formula>
    </cfRule>
    <cfRule type="expression" dxfId="11" priority="12">
      <formula>AND(ISNUMBER($A6),MONTH($A6)=11)</formula>
    </cfRule>
    <cfRule type="expression" dxfId="10" priority="13">
      <formula>AND(ISNUMBER($A6),MONTH($A6)=12)</formula>
    </cfRule>
  </conditionalFormatting>
  <conditionalFormatting sqref="A7:M2000">
    <cfRule type="expression" dxfId="9" priority="17">
      <formula>AND(ISNUMBER($A7),ISNUMBER($A6),MONTH($A7)&lt;&gt;MONTH($A6))</formula>
    </cfRule>
  </conditionalFormatting>
  <conditionalFormatting sqref="D3">
    <cfRule type="expression" dxfId="8" priority="16">
      <formula>LEFT($D$3,1)="!"</formula>
    </cfRule>
  </conditionalFormatting>
  <conditionalFormatting sqref="M6:M2000">
    <cfRule type="expression" dxfId="7" priority="14">
      <formula>LEFT($M6,1)="!"</formula>
    </cfRule>
    <cfRule type="expression" dxfId="6" priority="15">
      <formula>$M6="ok"</formula>
    </cfRule>
  </conditionalFormatting>
  <pageMargins left="0.75" right="0.75" top="1" bottom="1" header="0.511811023622047" footer="0.511811023622047"/>
  <pageSetup paperSize="9" fitToHeight="0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allowBlank="1" showErrorMessage="1" errorTitle="Нет такой категории" error="Категории нет в списке на листе Категории. Добавьте ее туда или выберите из списка." xr:uid="{00000000-0002-0000-0200-000000000000}">
          <x14:formula1>
            <xm:f>Категории!$A$5:$A$47</xm:f>
          </x14:formula1>
          <x14:formula2>
            <xm:f>0</xm:f>
          </x14:formula2>
          <xm:sqref>C6:C2000</xm:sqref>
        </x14:dataValidation>
        <x14:dataValidation type="list" errorStyle="warning" allowBlank="1" showErrorMessage="1" error="Способа оплаты нет в списке на листе Настройки." xr:uid="{00000000-0002-0000-0200-000001000000}">
          <x14:formula1>
            <xm:f>Настройки!$A$8:$A$17</xm:f>
          </x14:formula1>
          <x14:formula2>
            <xm:f>0</xm:f>
          </x14:formula2>
          <xm:sqref>E6:E2000</xm:sqref>
        </x14:dataValidation>
        <x14:dataValidation type="list" errorStyle="warning" allowBlank="1" showErrorMessage="1" error="Добавьте имя на листе Настройки." xr:uid="{00000000-0002-0000-0200-000002000000}">
          <x14:formula1>
            <xm:f>Настройки!$D$8:$D$13</xm:f>
          </x14:formula1>
          <x14:formula2>
            <xm:f>0</xm:f>
          </x14:formula2>
          <xm:sqref>F6:F2000</xm:sqref>
        </x14:dataValidation>
        <x14:dataValidation type="list" errorStyle="warning" allowBlank="1" showErrorMessage="1" xr:uid="{00000000-0002-0000-0200-000003000000}">
          <x14:formula1>
            <xm:f>Настройки!$F$8:$F$13</xm:f>
          </x14:formula1>
          <x14:formula2>
            <xm:f>0</xm:f>
          </x14:formula2>
          <xm:sqref>H6:H2000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4233F"/>
    <pageSetUpPr fitToPage="1"/>
  </sheetPr>
  <dimension ref="A1:F49"/>
  <sheetViews>
    <sheetView showGridLines="0" zoomScaleNormal="100" workbookViewId="0">
      <pane ySplit="6" topLeftCell="A17" activePane="bottomLeft" state="frozen"/>
      <selection pane="bottomLeft" activeCell="J27" sqref="J27"/>
    </sheetView>
  </sheetViews>
  <sheetFormatPr defaultColWidth="8.7109375" defaultRowHeight="15" customHeight="1"/>
  <cols>
    <col min="1" max="1" width="42" customWidth="1"/>
    <col min="2" max="5" width="14" customWidth="1"/>
    <col min="6" max="6" width="4" customWidth="1"/>
  </cols>
  <sheetData>
    <row r="1" spans="1:6" ht="30" customHeight="1">
      <c r="A1" s="14" t="s">
        <v>254</v>
      </c>
      <c r="B1" s="14"/>
      <c r="C1" s="14"/>
      <c r="D1" s="14"/>
      <c r="E1" s="14"/>
      <c r="F1" s="14"/>
    </row>
    <row r="2" spans="1:6" ht="31.5" customHeight="1">
      <c r="A2" s="13" t="s">
        <v>255</v>
      </c>
      <c r="B2" s="13"/>
      <c r="C2" s="13"/>
      <c r="D2" s="13"/>
      <c r="E2" s="13"/>
      <c r="F2" s="13"/>
    </row>
    <row r="4" spans="1:6" ht="15" customHeight="1">
      <c r="A4" s="26" t="s">
        <v>425</v>
      </c>
      <c r="B4" s="37">
        <v>9</v>
      </c>
      <c r="C4" s="38" t="str">
        <f>IF(AND(ISNUMBER($B$4),$B$4&gt;=1,$B$4&lt;=12),INDEX(Настройки!$K$8:$K$19,$B$4)&amp;" "&amp;Настройки!$B$4,"введите число 1–12")</f>
        <v>Сентябрь 2026</v>
      </c>
    </row>
    <row r="6" spans="1:6" ht="31.5" customHeight="1">
      <c r="A6" s="16" t="s">
        <v>256</v>
      </c>
      <c r="B6" s="16" t="s">
        <v>257</v>
      </c>
      <c r="C6" s="16" t="s">
        <v>258</v>
      </c>
    </row>
    <row r="7" spans="1:6" ht="15" customHeight="1">
      <c r="A7" s="39" t="s">
        <v>259</v>
      </c>
      <c r="B7" s="40">
        <f>SUMIFS(Операции!$D$6:$D$2000,Операции!$K$6:$K$2000,"Доход",Операции!$A$6:$A$2000,"&gt;="&amp;DATE(Настройки!$B$4,$B$4,1),Операции!$A$6:$A$2000,"&lt;"&amp;DATE(Настройки!$B$4,$B$4+1,1))</f>
        <v>17170</v>
      </c>
      <c r="C7" s="41"/>
    </row>
    <row r="8" spans="1:6" ht="15" customHeight="1">
      <c r="A8" s="39" t="s">
        <v>260</v>
      </c>
      <c r="B8" s="40">
        <f>SUMIFS(Операции!$D$6:$D$2000,Операции!$K$6:$K$2000,"Расход",Операции!$A$6:$A$2000,"&gt;="&amp;DATE(Настройки!$B$4,$B$4,1),Операции!$A$6:$A$2000,"&lt;"&amp;DATE(Настройки!$B$4,$B$4+1,1))</f>
        <v>8802.39</v>
      </c>
      <c r="C8" s="41">
        <f>IF($B$7&gt;0,B8/$B$7,"")</f>
        <v>0.51266103669190444</v>
      </c>
    </row>
    <row r="9" spans="1:6" ht="15" customHeight="1">
      <c r="A9" s="42" t="s">
        <v>261</v>
      </c>
      <c r="B9" s="43">
        <f>SUMIFS(Операции!$D$6:$D$2000,Операции!$L$6:$L$2000,"Обязательные",Операции!$A$6:$A$2000,"&gt;="&amp;DATE(Настройки!$B$4,$B$4,1),Операции!$A$6:$A$2000,"&lt;"&amp;DATE(Настройки!$B$4,$B$4+1,1))</f>
        <v>7404.79</v>
      </c>
      <c r="C9" s="44">
        <f>IF($B$7&gt;0,B9/$B$7,"")</f>
        <v>0.43126324985439718</v>
      </c>
    </row>
    <row r="10" spans="1:6" ht="15" customHeight="1">
      <c r="A10" s="42" t="s">
        <v>262</v>
      </c>
      <c r="B10" s="43">
        <f>SUMIFS(Операции!$D$6:$D$2000,Операции!$L$6:$L$2000,"Переменные",Операции!$A$6:$A$2000,"&gt;="&amp;DATE(Настройки!$B$4,$B$4,1),Операции!$A$6:$A$2000,"&lt;"&amp;DATE(Настройки!$B$4,$B$4+1,1))</f>
        <v>1397.6</v>
      </c>
      <c r="C10" s="44">
        <f>IF($B$7&gt;0,B10/$B$7,"")</f>
        <v>8.1397786837507272E-2</v>
      </c>
    </row>
    <row r="11" spans="1:6" ht="15" customHeight="1">
      <c r="A11" s="42" t="s">
        <v>263</v>
      </c>
      <c r="B11" s="43">
        <f>SUMIFS(Операции!$D$6:$D$2000,Операции!$L$6:$L$2000,"Накопления",Операции!$A$6:$A$2000,"&gt;="&amp;DATE(Настройки!$B$4,$B$4,1),Операции!$A$6:$A$2000,"&lt;"&amp;DATE(Настройки!$B$4,$B$4+1,1))</f>
        <v>0</v>
      </c>
      <c r="C11" s="44">
        <f>IF($B$7&gt;0,B11/$B$7,"")</f>
        <v>0</v>
      </c>
    </row>
    <row r="12" spans="1:6" ht="15" customHeight="1">
      <c r="A12" s="39" t="s">
        <v>264</v>
      </c>
      <c r="B12" s="40">
        <f>B7-B8</f>
        <v>8367.61</v>
      </c>
      <c r="C12" s="41">
        <f>IF($B$7&gt;0,B12/$B$7,"")</f>
        <v>0.48733896330809556</v>
      </c>
    </row>
    <row r="13" spans="1:6" ht="15" customHeight="1">
      <c r="A13" s="39" t="s">
        <v>265</v>
      </c>
      <c r="B13" s="45">
        <f>IF(B7&gt;0,(B12+B11)/B7,"")</f>
        <v>0.48733896330809556</v>
      </c>
      <c r="C13" s="46"/>
    </row>
    <row r="14" spans="1:6" ht="15" customHeight="1">
      <c r="A14" s="25" t="s">
        <v>266</v>
      </c>
    </row>
    <row r="16" spans="1:6" ht="31.5" customHeight="1">
      <c r="A16" s="47" t="s">
        <v>267</v>
      </c>
      <c r="B16" s="47" t="s">
        <v>268</v>
      </c>
      <c r="C16" s="47" t="s">
        <v>269</v>
      </c>
      <c r="D16" s="47" t="s">
        <v>270</v>
      </c>
      <c r="E16" s="47" t="s">
        <v>271</v>
      </c>
    </row>
    <row r="17" spans="1:5" ht="15" customHeight="1">
      <c r="A17" s="42" t="str">
        <f>IF(Категории!A15="","",Категории!A15)</f>
        <v>Жилье: аренда или ипотека</v>
      </c>
      <c r="B17" s="48">
        <f>IF(OR(A17="",Категории!D15=""),"",Категории!D15)</f>
        <v>5200</v>
      </c>
      <c r="C17" s="48">
        <f>IF(A17="","",SUMIFS(Операции!$D$6:$D$2000,Операции!$C$6:$C$2000,$A17,Операции!$A$6:$A$2000,"&gt;="&amp;DATE(Настройки!$B$4,$B$4,1),Операции!$A$6:$A$2000,"&lt;"&amp;DATE(Настройки!$B$4,$B$4+1,1)))</f>
        <v>5200</v>
      </c>
      <c r="D17" s="48">
        <f t="shared" ref="D17:D46" si="0">IF(OR(A17="",B17=""),"",B17-C17)</f>
        <v>0</v>
      </c>
      <c r="E17" s="44">
        <f t="shared" ref="E17:E46" si="1">IF(OR(A17="",B17="",B17=0),"",C17/B17)</f>
        <v>1</v>
      </c>
    </row>
    <row r="18" spans="1:5" ht="15" customHeight="1">
      <c r="A18" s="42" t="str">
        <f>IF(Категории!A16="","",Категории!A16)</f>
        <v>Арнона</v>
      </c>
      <c r="B18" s="48">
        <f>IF(OR(A18="",Категории!D16=""),"",Категории!D16)</f>
        <v>600</v>
      </c>
      <c r="C18" s="48">
        <f>IF(A18="","",SUMIFS(Операции!$D$6:$D$2000,Операции!$C$6:$C$2000,$A18,Операции!$A$6:$A$2000,"&gt;="&amp;DATE(Настройки!$B$4,$B$4,1),Операции!$A$6:$A$2000,"&lt;"&amp;DATE(Настройки!$B$4,$B$4+1,1)))</f>
        <v>1180</v>
      </c>
      <c r="D18" s="48">
        <f t="shared" si="0"/>
        <v>-580</v>
      </c>
      <c r="E18" s="44">
        <f t="shared" si="1"/>
        <v>1.9666666666666666</v>
      </c>
    </row>
    <row r="19" spans="1:5" ht="15" customHeight="1">
      <c r="A19" s="42" t="str">
        <f>IF(Категории!A17="","",Категории!A17)</f>
        <v>Ваад байт</v>
      </c>
      <c r="B19" s="48">
        <f>IF(OR(A19="",Категории!D17=""),"",Категории!D17)</f>
        <v>150</v>
      </c>
      <c r="C19" s="48">
        <f>IF(A19="","",SUMIFS(Операции!$D$6:$D$2000,Операции!$C$6:$C$2000,$A19,Операции!$A$6:$A$2000,"&gt;="&amp;DATE(Настройки!$B$4,$B$4,1),Операции!$A$6:$A$2000,"&lt;"&amp;DATE(Настройки!$B$4,$B$4+1,1)))</f>
        <v>0</v>
      </c>
      <c r="D19" s="48">
        <f t="shared" si="0"/>
        <v>150</v>
      </c>
      <c r="E19" s="44">
        <f t="shared" si="1"/>
        <v>0</v>
      </c>
    </row>
    <row r="20" spans="1:5" ht="15" customHeight="1">
      <c r="A20" s="42" t="str">
        <f>IF(Категории!A18="","",Категории!A18)</f>
        <v>Электричество</v>
      </c>
      <c r="B20" s="48">
        <f>IF(OR(A20="",Категории!D18=""),"",Категории!D18)</f>
        <v>350</v>
      </c>
      <c r="C20" s="48">
        <f>IF(A20="","",SUMIFS(Операции!$D$6:$D$2000,Операции!$C$6:$C$2000,$A20,Операции!$A$6:$A$2000,"&gt;="&amp;DATE(Настройки!$B$4,$B$4,1),Операции!$A$6:$A$2000,"&lt;"&amp;DATE(Настройки!$B$4,$B$4+1,1)))</f>
        <v>0</v>
      </c>
      <c r="D20" s="48">
        <f t="shared" si="0"/>
        <v>350</v>
      </c>
      <c r="E20" s="44">
        <f t="shared" si="1"/>
        <v>0</v>
      </c>
    </row>
    <row r="21" spans="1:5" ht="15" customHeight="1">
      <c r="A21" s="42" t="str">
        <f>IF(Категории!A19="","",Категории!A19)</f>
        <v>Вода</v>
      </c>
      <c r="B21" s="48">
        <f>IF(OR(A21="",Категории!D19=""),"",Категории!D19)</f>
        <v>150</v>
      </c>
      <c r="C21" s="48">
        <f>IF(A21="","",SUMIFS(Операции!$D$6:$D$2000,Операции!$C$6:$C$2000,$A21,Операции!$A$6:$A$2000,"&gt;="&amp;DATE(Настройки!$B$4,$B$4,1),Операции!$A$6:$A$2000,"&lt;"&amp;DATE(Настройки!$B$4,$B$4+1,1)))</f>
        <v>0</v>
      </c>
      <c r="D21" s="48">
        <f t="shared" si="0"/>
        <v>150</v>
      </c>
      <c r="E21" s="44">
        <f t="shared" si="1"/>
        <v>0</v>
      </c>
    </row>
    <row r="22" spans="1:5" ht="15" customHeight="1">
      <c r="A22" s="42" t="str">
        <f>IF(Категории!A20="","",Категории!A20)</f>
        <v>Газ</v>
      </c>
      <c r="B22" s="48">
        <f>IF(OR(A22="",Категории!D20=""),"",Категории!D20)</f>
        <v>60</v>
      </c>
      <c r="C22" s="48">
        <f>IF(A22="","",SUMIFS(Операции!$D$6:$D$2000,Операции!$C$6:$C$2000,$A22,Операции!$A$6:$A$2000,"&gt;="&amp;DATE(Настройки!$B$4,$B$4,1),Операции!$A$6:$A$2000,"&lt;"&amp;DATE(Настройки!$B$4,$B$4+1,1)))</f>
        <v>0</v>
      </c>
      <c r="D22" s="48">
        <f t="shared" si="0"/>
        <v>60</v>
      </c>
      <c r="E22" s="44">
        <f t="shared" si="1"/>
        <v>0</v>
      </c>
    </row>
    <row r="23" spans="1:5" ht="15" customHeight="1">
      <c r="A23" s="42" t="str">
        <f>IF(Категории!A21="","",Категории!A21)</f>
        <v>Связь: телефон, интернет, ТВ</v>
      </c>
      <c r="B23" s="48">
        <f>IF(OR(A23="",Категории!D21=""),"",Категории!D21)</f>
        <v>250</v>
      </c>
      <c r="C23" s="48">
        <f>IF(A23="","",SUMIFS(Операции!$D$6:$D$2000,Операции!$C$6:$C$2000,$A23,Операции!$A$6:$A$2000,"&gt;="&amp;DATE(Настройки!$B$4,$B$4,1),Операции!$A$6:$A$2000,"&lt;"&amp;DATE(Настройки!$B$4,$B$4+1,1)))</f>
        <v>99.9</v>
      </c>
      <c r="D23" s="48">
        <f t="shared" si="0"/>
        <v>150.1</v>
      </c>
      <c r="E23" s="44">
        <f t="shared" si="1"/>
        <v>0.39960000000000001</v>
      </c>
    </row>
    <row r="24" spans="1:5" ht="15" customHeight="1">
      <c r="A24" s="42" t="str">
        <f>IF(Категории!A22="","",Категории!A22)</f>
        <v>Медицина: купа, шабан, аптека</v>
      </c>
      <c r="B24" s="48">
        <f>IF(OR(A24="",Категории!D22=""),"",Категории!D22)</f>
        <v>300</v>
      </c>
      <c r="C24" s="48">
        <f>IF(A24="","",SUMIFS(Операции!$D$6:$D$2000,Операции!$C$6:$C$2000,$A24,Операции!$A$6:$A$2000,"&gt;="&amp;DATE(Настройки!$B$4,$B$4,1),Операции!$A$6:$A$2000,"&lt;"&amp;DATE(Настройки!$B$4,$B$4+1,1)))</f>
        <v>92.3</v>
      </c>
      <c r="D24" s="48">
        <f t="shared" si="0"/>
        <v>207.7</v>
      </c>
      <c r="E24" s="44">
        <f t="shared" si="1"/>
        <v>0.30766666666666664</v>
      </c>
    </row>
    <row r="25" spans="1:5" ht="15" customHeight="1">
      <c r="A25" s="42" t="str">
        <f>IF(Категории!A23="","",Категории!A23)</f>
        <v>Страховки (жизнь, квартира)</v>
      </c>
      <c r="B25" s="48">
        <f>IF(OR(A25="",Категории!D23=""),"",Категории!D23)</f>
        <v>200</v>
      </c>
      <c r="C25" s="48">
        <f>IF(A25="","",SUMIFS(Операции!$D$6:$D$2000,Операции!$C$6:$C$2000,$A25,Операции!$A$6:$A$2000,"&gt;="&amp;DATE(Настройки!$B$4,$B$4,1),Операции!$A$6:$A$2000,"&lt;"&amp;DATE(Настройки!$B$4,$B$4+1,1)))</f>
        <v>0</v>
      </c>
      <c r="D25" s="48">
        <f t="shared" si="0"/>
        <v>200</v>
      </c>
      <c r="E25" s="44">
        <f t="shared" si="1"/>
        <v>0</v>
      </c>
    </row>
    <row r="26" spans="1:5" ht="15" customHeight="1">
      <c r="A26" s="42" t="str">
        <f>IF(Категории!A24="","",Категории!A24)</f>
        <v>Дети: сад, школа, кружки</v>
      </c>
      <c r="B26" s="48">
        <f>IF(OR(A26="",Категории!D24=""),"",Категории!D24)</f>
        <v>600</v>
      </c>
      <c r="C26" s="48">
        <f>IF(A26="","",SUMIFS(Операции!$D$6:$D$2000,Операции!$C$6:$C$2000,$A26,Операции!$A$6:$A$2000,"&gt;="&amp;DATE(Настройки!$B$4,$B$4,1),Операции!$A$6:$A$2000,"&lt;"&amp;DATE(Настройки!$B$4,$B$4+1,1)))</f>
        <v>730</v>
      </c>
      <c r="D26" s="48">
        <f t="shared" si="0"/>
        <v>-130</v>
      </c>
      <c r="E26" s="44">
        <f t="shared" si="1"/>
        <v>1.2166666666666666</v>
      </c>
    </row>
    <row r="27" spans="1:5" ht="15" customHeight="1">
      <c r="A27" s="42" t="str">
        <f>IF(Категории!A25="","",Категории!A25)</f>
        <v>Общественный транспорт</v>
      </c>
      <c r="B27" s="48">
        <f>IF(OR(A27="",Категории!D25=""),"",Категории!D25)</f>
        <v>150</v>
      </c>
      <c r="C27" s="48">
        <f>IF(A27="","",SUMIFS(Операции!$D$6:$D$2000,Операции!$C$6:$C$2000,$A27,Операции!$A$6:$A$2000,"&gt;="&amp;DATE(Настройки!$B$4,$B$4,1),Операции!$A$6:$A$2000,"&lt;"&amp;DATE(Настройки!$B$4,$B$4+1,1)))</f>
        <v>100</v>
      </c>
      <c r="D27" s="48">
        <f t="shared" si="0"/>
        <v>50</v>
      </c>
      <c r="E27" s="44">
        <f t="shared" si="1"/>
        <v>0.66666666666666663</v>
      </c>
    </row>
    <row r="28" spans="1:5" ht="15" customHeight="1">
      <c r="A28" s="42" t="str">
        <f>IF(Категории!A26="","",Категории!A26)</f>
        <v>Машина: топливо, парковка, обслуживание</v>
      </c>
      <c r="B28" s="48">
        <f>IF(OR(A28="",Категории!D26=""),"",Категории!D26)</f>
        <v>700</v>
      </c>
      <c r="C28" s="48">
        <f>IF(A28="","",SUMIFS(Операции!$D$6:$D$2000,Операции!$C$6:$C$2000,$A28,Операции!$A$6:$A$2000,"&gt;="&amp;DATE(Настройки!$B$4,$B$4,1),Операции!$A$6:$A$2000,"&lt;"&amp;DATE(Настройки!$B$4,$B$4+1,1)))</f>
        <v>0</v>
      </c>
      <c r="D28" s="48">
        <f t="shared" si="0"/>
        <v>700</v>
      </c>
      <c r="E28" s="44">
        <f t="shared" si="1"/>
        <v>0</v>
      </c>
    </row>
    <row r="29" spans="1:5" ht="15" customHeight="1">
      <c r="A29" s="42" t="str">
        <f>IF(Категории!A27="","",Категории!A27)</f>
        <v>Кредиты и проценты</v>
      </c>
      <c r="B29" s="48" t="str">
        <f>IF(OR(A29="",Категории!D27=""),"",Категории!D27)</f>
        <v/>
      </c>
      <c r="C29" s="48">
        <f>IF(A29="","",SUMIFS(Операции!$D$6:$D$2000,Операции!$C$6:$C$2000,$A29,Операции!$A$6:$A$2000,"&gt;="&amp;DATE(Настройки!$B$4,$B$4,1),Операции!$A$6:$A$2000,"&lt;"&amp;DATE(Настройки!$B$4,$B$4+1,1)))</f>
        <v>0</v>
      </c>
      <c r="D29" s="48" t="str">
        <f t="shared" si="0"/>
        <v/>
      </c>
      <c r="E29" s="44" t="str">
        <f t="shared" si="1"/>
        <v/>
      </c>
    </row>
    <row r="30" spans="1:5" ht="15" customHeight="1">
      <c r="A30" s="42" t="str">
        <f>IF(Категории!A28="","",Категории!A28)</f>
        <v>Банковские комиссии</v>
      </c>
      <c r="B30" s="48">
        <f>IF(OR(A30="",Категории!D28=""),"",Категории!D28)</f>
        <v>30</v>
      </c>
      <c r="C30" s="48">
        <f>IF(A30="","",SUMIFS(Операции!$D$6:$D$2000,Операции!$C$6:$C$2000,$A30,Операции!$A$6:$A$2000,"&gt;="&amp;DATE(Настройки!$B$4,$B$4,1),Операции!$A$6:$A$2000,"&lt;"&amp;DATE(Настройки!$B$4,$B$4+1,1)))</f>
        <v>2.59</v>
      </c>
      <c r="D30" s="48">
        <f t="shared" si="0"/>
        <v>27.41</v>
      </c>
      <c r="E30" s="44">
        <f t="shared" si="1"/>
        <v>8.6333333333333331E-2</v>
      </c>
    </row>
    <row r="31" spans="1:5" ht="15" customHeight="1">
      <c r="A31" s="42" t="str">
        <f>IF(Категории!A29="","",Категории!A29)</f>
        <v>Продукты</v>
      </c>
      <c r="B31" s="48">
        <f>IF(OR(A31="",Категории!D29=""),"",Категории!D29)</f>
        <v>2800</v>
      </c>
      <c r="C31" s="48">
        <f>IF(A31="","",SUMIFS(Операции!$D$6:$D$2000,Операции!$C$6:$C$2000,$A31,Операции!$A$6:$A$2000,"&gt;="&amp;DATE(Настройки!$B$4,$B$4,1),Операции!$A$6:$A$2000,"&lt;"&amp;DATE(Настройки!$B$4,$B$4+1,1)))</f>
        <v>565.4</v>
      </c>
      <c r="D31" s="48">
        <f t="shared" si="0"/>
        <v>2234.6</v>
      </c>
      <c r="E31" s="44">
        <f t="shared" si="1"/>
        <v>0.20192857142857143</v>
      </c>
    </row>
    <row r="32" spans="1:5" ht="15" customHeight="1">
      <c r="A32" s="42" t="str">
        <f>IF(Категории!A30="","",Категории!A30)</f>
        <v>Кафе, рестораны, доставка</v>
      </c>
      <c r="B32" s="48">
        <f>IF(OR(A32="",Категории!D30=""),"",Категории!D30)</f>
        <v>400</v>
      </c>
      <c r="C32" s="48">
        <f>IF(A32="","",SUMIFS(Операции!$D$6:$D$2000,Операции!$C$6:$C$2000,$A32,Операции!$A$6:$A$2000,"&gt;="&amp;DATE(Настройки!$B$4,$B$4,1),Операции!$A$6:$A$2000,"&lt;"&amp;DATE(Настройки!$B$4,$B$4+1,1)))</f>
        <v>96</v>
      </c>
      <c r="D32" s="48">
        <f t="shared" si="0"/>
        <v>304</v>
      </c>
      <c r="E32" s="44">
        <f t="shared" si="1"/>
        <v>0.24</v>
      </c>
    </row>
    <row r="33" spans="1:5" ht="15" customHeight="1">
      <c r="A33" s="42" t="str">
        <f>IF(Категории!A31="","",Категории!A31)</f>
        <v>Одежда и обувь</v>
      </c>
      <c r="B33" s="48">
        <f>IF(OR(A33="",Категории!D31=""),"",Категории!D31)</f>
        <v>300</v>
      </c>
      <c r="C33" s="48">
        <f>IF(A33="","",SUMIFS(Операции!$D$6:$D$2000,Операции!$C$6:$C$2000,$A33,Операции!$A$6:$A$2000,"&gt;="&amp;DATE(Настройки!$B$4,$B$4,1),Операции!$A$6:$A$2000,"&lt;"&amp;DATE(Настройки!$B$4,$B$4+1,1)))</f>
        <v>0</v>
      </c>
      <c r="D33" s="48">
        <f t="shared" si="0"/>
        <v>300</v>
      </c>
      <c r="E33" s="44">
        <f t="shared" si="1"/>
        <v>0</v>
      </c>
    </row>
    <row r="34" spans="1:5" ht="15" customHeight="1">
      <c r="A34" s="42" t="str">
        <f>IF(Категории!A32="","",Категории!A32)</f>
        <v>Дом и быт</v>
      </c>
      <c r="B34" s="48">
        <f>IF(OR(A34="",Категории!D32=""),"",Категории!D32)</f>
        <v>400</v>
      </c>
      <c r="C34" s="48">
        <f>IF(A34="","",SUMIFS(Операции!$D$6:$D$2000,Операции!$C$6:$C$2000,$A34,Операции!$A$6:$A$2000,"&gt;="&amp;DATE(Настройки!$B$4,$B$4,1),Операции!$A$6:$A$2000,"&lt;"&amp;DATE(Настройки!$B$4,$B$4+1,1)))</f>
        <v>436.2</v>
      </c>
      <c r="D34" s="48">
        <f t="shared" si="0"/>
        <v>-36.199999999999989</v>
      </c>
      <c r="E34" s="44">
        <f t="shared" si="1"/>
        <v>1.0905</v>
      </c>
    </row>
    <row r="35" spans="1:5" ht="15" customHeight="1">
      <c r="A35" s="42" t="str">
        <f>IF(Категории!A33="","",Категории!A33)</f>
        <v>Красота и уход</v>
      </c>
      <c r="B35" s="48">
        <f>IF(OR(A35="",Категории!D33=""),"",Категории!D33)</f>
        <v>150</v>
      </c>
      <c r="C35" s="48">
        <f>IF(A35="","",SUMIFS(Операции!$D$6:$D$2000,Операции!$C$6:$C$2000,$A35,Операции!$A$6:$A$2000,"&gt;="&amp;DATE(Настройки!$B$4,$B$4,1),Операции!$A$6:$A$2000,"&lt;"&amp;DATE(Настройки!$B$4,$B$4+1,1)))</f>
        <v>0</v>
      </c>
      <c r="D35" s="48">
        <f t="shared" si="0"/>
        <v>150</v>
      </c>
      <c r="E35" s="44">
        <f t="shared" si="1"/>
        <v>0</v>
      </c>
    </row>
    <row r="36" spans="1:5" ht="15" customHeight="1">
      <c r="A36" s="42" t="str">
        <f>IF(Категории!A34="","",Категории!A34)</f>
        <v>Спорт</v>
      </c>
      <c r="B36" s="48">
        <f>IF(OR(A36="",Категории!D34=""),"",Категории!D34)</f>
        <v>200</v>
      </c>
      <c r="C36" s="48">
        <f>IF(A36="","",SUMIFS(Операции!$D$6:$D$2000,Операции!$C$6:$C$2000,$A36,Операции!$A$6:$A$2000,"&gt;="&amp;DATE(Настройки!$B$4,$B$4,1),Операции!$A$6:$A$2000,"&lt;"&amp;DATE(Настройки!$B$4,$B$4+1,1)))</f>
        <v>0</v>
      </c>
      <c r="D36" s="48">
        <f t="shared" si="0"/>
        <v>200</v>
      </c>
      <c r="E36" s="44">
        <f t="shared" si="1"/>
        <v>0</v>
      </c>
    </row>
    <row r="37" spans="1:5" ht="15" customHeight="1">
      <c r="A37" s="42" t="str">
        <f>IF(Категории!A35="","",Категории!A35)</f>
        <v>Развлечения, досуг</v>
      </c>
      <c r="B37" s="48">
        <f>IF(OR(A37="",Категории!D35=""),"",Категории!D35)</f>
        <v>250</v>
      </c>
      <c r="C37" s="48">
        <f>IF(A37="","",SUMIFS(Операции!$D$6:$D$2000,Операции!$C$6:$C$2000,$A37,Операции!$A$6:$A$2000,"&gt;="&amp;DATE(Настройки!$B$4,$B$4,1),Операции!$A$6:$A$2000,"&lt;"&amp;DATE(Настройки!$B$4,$B$4+1,1)))</f>
        <v>0</v>
      </c>
      <c r="D37" s="48">
        <f t="shared" si="0"/>
        <v>250</v>
      </c>
      <c r="E37" s="44">
        <f t="shared" si="1"/>
        <v>0</v>
      </c>
    </row>
    <row r="38" spans="1:5" ht="15" customHeight="1">
      <c r="A38" s="42" t="str">
        <f>IF(Категории!A36="","",Категории!A36)</f>
        <v>Путешествия</v>
      </c>
      <c r="B38" s="48" t="str">
        <f>IF(OR(A38="",Категории!D36=""),"",Категории!D36)</f>
        <v/>
      </c>
      <c r="C38" s="48">
        <f>IF(A38="","",SUMIFS(Операции!$D$6:$D$2000,Операции!$C$6:$C$2000,$A38,Операции!$A$6:$A$2000,"&gt;="&amp;DATE(Настройки!$B$4,$B$4,1),Операции!$A$6:$A$2000,"&lt;"&amp;DATE(Настройки!$B$4,$B$4+1,1)))</f>
        <v>0</v>
      </c>
      <c r="D38" s="48" t="str">
        <f t="shared" si="0"/>
        <v/>
      </c>
      <c r="E38" s="44" t="str">
        <f t="shared" si="1"/>
        <v/>
      </c>
    </row>
    <row r="39" spans="1:5" ht="15" customHeight="1">
      <c r="A39" s="42" t="str">
        <f>IF(Категории!A37="","",Категории!A37)</f>
        <v>Подарки, праздники</v>
      </c>
      <c r="B39" s="48">
        <f>IF(OR(A39="",Категории!D37=""),"",Категории!D37)</f>
        <v>200</v>
      </c>
      <c r="C39" s="48">
        <f>IF(A39="","",SUMIFS(Операции!$D$6:$D$2000,Операции!$C$6:$C$2000,$A39,Операции!$A$6:$A$2000,"&gt;="&amp;DATE(Настройки!$B$4,$B$4,1),Операции!$A$6:$A$2000,"&lt;"&amp;DATE(Настройки!$B$4,$B$4+1,1)))</f>
        <v>300</v>
      </c>
      <c r="D39" s="48">
        <f t="shared" si="0"/>
        <v>-100</v>
      </c>
      <c r="E39" s="44">
        <f t="shared" si="1"/>
        <v>1.5</v>
      </c>
    </row>
    <row r="40" spans="1:5" ht="15" customHeight="1">
      <c r="A40" s="42" t="str">
        <f>IF(Категории!A38="","",Категории!A38)</f>
        <v>Подписки и приложения</v>
      </c>
      <c r="B40" s="48">
        <f>IF(OR(A40="",Категории!D38=""),"",Категории!D38)</f>
        <v>120</v>
      </c>
      <c r="C40" s="48">
        <f>IF(A40="","",SUMIFS(Операции!$D$6:$D$2000,Операции!$C$6:$C$2000,$A40,Операции!$A$6:$A$2000,"&gt;="&amp;DATE(Настройки!$B$4,$B$4,1),Операции!$A$6:$A$2000,"&lt;"&amp;DATE(Настройки!$B$4,$B$4+1,1)))</f>
        <v>0</v>
      </c>
      <c r="D40" s="48">
        <f t="shared" si="0"/>
        <v>120</v>
      </c>
      <c r="E40" s="44">
        <f t="shared" si="1"/>
        <v>0</v>
      </c>
    </row>
    <row r="41" spans="1:5" ht="15" customHeight="1">
      <c r="A41" s="42" t="str">
        <f>IF(Категории!A39="","",Категории!A39)</f>
        <v>Образование, курсы</v>
      </c>
      <c r="B41" s="48" t="str">
        <f>IF(OR(A41="",Категории!D39=""),"",Категории!D39)</f>
        <v/>
      </c>
      <c r="C41" s="48">
        <f>IF(A41="","",SUMIFS(Операции!$D$6:$D$2000,Операции!$C$6:$C$2000,$A41,Операции!$A$6:$A$2000,"&gt;="&amp;DATE(Настройки!$B$4,$B$4,1),Операции!$A$6:$A$2000,"&lt;"&amp;DATE(Настройки!$B$4,$B$4+1,1)))</f>
        <v>0</v>
      </c>
      <c r="D41" s="48" t="str">
        <f t="shared" si="0"/>
        <v/>
      </c>
      <c r="E41" s="44" t="str">
        <f t="shared" si="1"/>
        <v/>
      </c>
    </row>
    <row r="42" spans="1:5" ht="15" customHeight="1">
      <c r="A42" s="42" t="str">
        <f>IF(Категории!A40="","",Категории!A40)</f>
        <v>Домашние животные</v>
      </c>
      <c r="B42" s="48" t="str">
        <f>IF(OR(A42="",Категории!D40=""),"",Категории!D40)</f>
        <v/>
      </c>
      <c r="C42" s="48">
        <f>IF(A42="","",SUMIFS(Операции!$D$6:$D$2000,Операции!$C$6:$C$2000,$A42,Операции!$A$6:$A$2000,"&gt;="&amp;DATE(Настройки!$B$4,$B$4,1),Операции!$A$6:$A$2000,"&lt;"&amp;DATE(Настройки!$B$4,$B$4+1,1)))</f>
        <v>0</v>
      </c>
      <c r="D42" s="48" t="str">
        <f t="shared" si="0"/>
        <v/>
      </c>
      <c r="E42" s="44" t="str">
        <f t="shared" si="1"/>
        <v/>
      </c>
    </row>
    <row r="43" spans="1:5" ht="15" customHeight="1">
      <c r="A43" s="42" t="str">
        <f>IF(Категории!A41="","",Категории!A41)</f>
        <v>Благотворительность</v>
      </c>
      <c r="B43" s="48" t="str">
        <f>IF(OR(A43="",Категории!D41=""),"",Категории!D41)</f>
        <v/>
      </c>
      <c r="C43" s="48">
        <f>IF(A43="","",SUMIFS(Операции!$D$6:$D$2000,Операции!$C$6:$C$2000,$A43,Операции!$A$6:$A$2000,"&gt;="&amp;DATE(Настройки!$B$4,$B$4,1),Операции!$A$6:$A$2000,"&lt;"&amp;DATE(Настройки!$B$4,$B$4+1,1)))</f>
        <v>0</v>
      </c>
      <c r="D43" s="48" t="str">
        <f t="shared" si="0"/>
        <v/>
      </c>
      <c r="E43" s="44" t="str">
        <f t="shared" si="1"/>
        <v/>
      </c>
    </row>
    <row r="44" spans="1:5" ht="15" customHeight="1">
      <c r="A44" s="42" t="str">
        <f>IF(Категории!A42="","",Категории!A42)</f>
        <v>Прочее</v>
      </c>
      <c r="B44" s="48">
        <f>IF(OR(A44="",Категории!D42=""),"",Категории!D42)</f>
        <v>200</v>
      </c>
      <c r="C44" s="48">
        <f>IF(A44="","",SUMIFS(Операции!$D$6:$D$2000,Операции!$C$6:$C$2000,$A44,Операции!$A$6:$A$2000,"&gt;="&amp;DATE(Настройки!$B$4,$B$4,1),Операции!$A$6:$A$2000,"&lt;"&amp;DATE(Настройки!$B$4,$B$4+1,1)))</f>
        <v>0</v>
      </c>
      <c r="D44" s="48">
        <f t="shared" si="0"/>
        <v>200</v>
      </c>
      <c r="E44" s="44">
        <f t="shared" si="1"/>
        <v>0</v>
      </c>
    </row>
    <row r="45" spans="1:5" ht="15" customHeight="1">
      <c r="A45" s="42" t="str">
        <f>IF(Категории!A43="","",Категории!A43)</f>
        <v>Сбережения и инвестиции</v>
      </c>
      <c r="B45" s="48">
        <f>IF(OR(A45="",Категории!D43=""),"",Категории!D43)</f>
        <v>1500</v>
      </c>
      <c r="C45" s="48">
        <f>IF(A45="","",SUMIFS(Операции!$D$6:$D$2000,Операции!$C$6:$C$2000,$A45,Операции!$A$6:$A$2000,"&gt;="&amp;DATE(Настройки!$B$4,$B$4,1),Операции!$A$6:$A$2000,"&lt;"&amp;DATE(Настройки!$B$4,$B$4+1,1)))</f>
        <v>0</v>
      </c>
      <c r="D45" s="48">
        <f t="shared" si="0"/>
        <v>1500</v>
      </c>
      <c r="E45" s="44">
        <f t="shared" si="1"/>
        <v>0</v>
      </c>
    </row>
    <row r="46" spans="1:5" ht="15" customHeight="1">
      <c r="A46" s="42" t="str">
        <f>IF(Категории!A44="","",Категории!A44)</f>
        <v/>
      </c>
      <c r="B46" s="48" t="str">
        <f>IF(OR(A46="",Категории!D44=""),"",Категории!D44)</f>
        <v/>
      </c>
      <c r="C46" s="48" t="str">
        <f>IF(A46="","",SUMIFS(Операции!$D$6:$D$2000,Операции!$C$6:$C$2000,$A46,Операции!$A$6:$A$2000,"&gt;="&amp;DATE(Настройки!$B$4,$B$4,1),Операции!$A$6:$A$2000,"&lt;"&amp;DATE(Настройки!$B$4,$B$4+1,1)))</f>
        <v/>
      </c>
      <c r="D46" s="48" t="str">
        <f t="shared" si="0"/>
        <v/>
      </c>
      <c r="E46" s="44" t="str">
        <f t="shared" si="1"/>
        <v/>
      </c>
    </row>
    <row r="47" spans="1:5" ht="15" customHeight="1">
      <c r="A47" s="49" t="s">
        <v>272</v>
      </c>
      <c r="B47" s="50">
        <f>SUM(B17:B46)</f>
        <v>15260</v>
      </c>
      <c r="C47" s="50">
        <f>SUM(C17:C46)</f>
        <v>8802.39</v>
      </c>
      <c r="D47" s="50">
        <f>B47-C47</f>
        <v>6457.6100000000006</v>
      </c>
      <c r="E47" s="51">
        <f>IF(B47&gt;0,C47/B47,"")</f>
        <v>0.57682765399737868</v>
      </c>
    </row>
    <row r="49" spans="1:1" ht="15" customHeight="1">
      <c r="A49" s="25" t="s">
        <v>273</v>
      </c>
    </row>
  </sheetData>
  <mergeCells count="2">
    <mergeCell ref="A1:F1"/>
    <mergeCell ref="A2:F2"/>
  </mergeCells>
  <conditionalFormatting sqref="C17:E46">
    <cfRule type="expression" dxfId="5" priority="2">
      <formula>AND(ISNUMBER($B17),$C17&gt;$B17)</formula>
    </cfRule>
  </conditionalFormatting>
  <conditionalFormatting sqref="E17:E46">
    <cfRule type="dataBar" priority="3">
      <dataBar>
        <cfvo type="num" val="0"/>
        <cfvo type="num" val="1"/>
        <color rgb="FFF0B429"/>
      </dataBar>
      <extLst>
        <ext xmlns:x14="http://schemas.microsoft.com/office/spreadsheetml/2009/9/main" uri="{B025F937-C7B1-47D3-B67F-A62EFF666E3E}">
          <x14:id>{C813F6E1-8310-4330-AE67-E4407BFF7981}</x14:id>
        </ext>
      </extLst>
    </cfRule>
  </conditionalFormatting>
  <dataValidations count="1">
    <dataValidation type="whole" showErrorMessage="1" error="Введите номер месяца от 1 до 12" sqref="B4" xr:uid="{00000000-0002-0000-0300-000000000000}">
      <formula1>1</formula1>
      <formula2>12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13F6E1-8310-4330-AE67-E4407BFF7981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F0B429"/>
            </x14:dataBar>
          </x14:cfRule>
          <xm:sqref>E17:E46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4233F"/>
    <pageSetUpPr fitToPage="1"/>
  </sheetPr>
  <dimension ref="A1:Q6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Q1"/>
    </sheetView>
  </sheetViews>
  <sheetFormatPr defaultColWidth="8.7109375" defaultRowHeight="15" customHeight="1"/>
  <cols>
    <col min="1" max="1" width="40" customWidth="1"/>
    <col min="2" max="2" width="12" customWidth="1"/>
    <col min="3" max="14" width="10.5703125" customWidth="1"/>
    <col min="15" max="16" width="13" customWidth="1"/>
    <col min="17" max="17" width="14" customWidth="1"/>
  </cols>
  <sheetData>
    <row r="1" spans="1:17" ht="30" customHeight="1">
      <c r="A1" s="14" t="s">
        <v>274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31.5" customHeight="1">
      <c r="A2" s="13" t="s">
        <v>275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1.5" customHeight="1">
      <c r="A3" s="47" t="s">
        <v>160</v>
      </c>
      <c r="B3" s="47" t="s">
        <v>276</v>
      </c>
      <c r="C3" s="47" t="s">
        <v>277</v>
      </c>
      <c r="D3" s="47" t="s">
        <v>278</v>
      </c>
      <c r="E3" s="47" t="s">
        <v>279</v>
      </c>
      <c r="F3" s="47" t="s">
        <v>280</v>
      </c>
      <c r="G3" s="47" t="s">
        <v>281</v>
      </c>
      <c r="H3" s="47" t="s">
        <v>282</v>
      </c>
      <c r="I3" s="47" t="s">
        <v>283</v>
      </c>
      <c r="J3" s="47" t="s">
        <v>284</v>
      </c>
      <c r="K3" s="47" t="s">
        <v>285</v>
      </c>
      <c r="L3" s="47" t="s">
        <v>286</v>
      </c>
      <c r="M3" s="47" t="s">
        <v>287</v>
      </c>
      <c r="N3" s="47" t="s">
        <v>288</v>
      </c>
      <c r="O3" s="47" t="s">
        <v>289</v>
      </c>
      <c r="P3" s="47" t="s">
        <v>290</v>
      </c>
      <c r="Q3" s="47" t="s">
        <v>291</v>
      </c>
    </row>
    <row r="4" spans="1:17" ht="15" customHeight="1">
      <c r="A4" s="25" t="s">
        <v>292</v>
      </c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52">
        <v>6</v>
      </c>
      <c r="I4" s="52">
        <v>7</v>
      </c>
      <c r="J4" s="52">
        <v>8</v>
      </c>
      <c r="K4" s="52">
        <v>9</v>
      </c>
      <c r="L4" s="52">
        <v>10</v>
      </c>
      <c r="M4" s="52">
        <v>11</v>
      </c>
      <c r="N4" s="52">
        <v>12</v>
      </c>
    </row>
    <row r="5" spans="1:17" ht="15" customHeight="1">
      <c r="A5" s="4" t="s">
        <v>293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5" customHeight="1">
      <c r="A6" s="42" t="str">
        <f>IF(Категории!A5="","",Категории!A5)</f>
        <v>Зарплата</v>
      </c>
      <c r="B6" s="48">
        <f>IF(OR(A6="",Категории!D5=""),"",Категории!D5)</f>
        <v>17000</v>
      </c>
      <c r="C6" s="48">
        <f>IF($A6="","",SUMIFS(Операции!$D$6:$D$2000,Операции!$C$6:$C$2000,$A6,Операции!$A$6:$A$2000,"&gt;="&amp;DATE(Настройки!$B$4,C$4,1),Операции!$A$6:$A$2000,"&lt;"&amp;DATE(Настройки!$B$4,C$4+1,1)))</f>
        <v>0</v>
      </c>
      <c r="D6" s="48">
        <f>IF($A6="","",SUMIFS(Операции!$D$6:$D$2000,Операции!$C$6:$C$2000,$A6,Операции!$A$6:$A$2000,"&gt;="&amp;DATE(Настройки!$B$4,D$4,1),Операции!$A$6:$A$2000,"&lt;"&amp;DATE(Настройки!$B$4,D$4+1,1)))</f>
        <v>0</v>
      </c>
      <c r="E6" s="48">
        <f>IF($A6="","",SUMIFS(Операции!$D$6:$D$2000,Операции!$C$6:$C$2000,$A6,Операции!$A$6:$A$2000,"&gt;="&amp;DATE(Настройки!$B$4,E$4,1),Операции!$A$6:$A$2000,"&lt;"&amp;DATE(Настройки!$B$4,E$4+1,1)))</f>
        <v>0</v>
      </c>
      <c r="F6" s="48">
        <f>IF($A6="","",SUMIFS(Операции!$D$6:$D$2000,Операции!$C$6:$C$2000,$A6,Операции!$A$6:$A$2000,"&gt;="&amp;DATE(Настройки!$B$4,F$4,1),Операции!$A$6:$A$2000,"&lt;"&amp;DATE(Настройки!$B$4,F$4+1,1)))</f>
        <v>0</v>
      </c>
      <c r="G6" s="48">
        <f>IF($A6="","",SUMIFS(Операции!$D$6:$D$2000,Операции!$C$6:$C$2000,$A6,Операции!$A$6:$A$2000,"&gt;="&amp;DATE(Настройки!$B$4,G$4,1),Операции!$A$6:$A$2000,"&lt;"&amp;DATE(Настройки!$B$4,G$4+1,1)))</f>
        <v>0</v>
      </c>
      <c r="H6" s="48">
        <f>IF($A6="","",SUMIFS(Операции!$D$6:$D$2000,Операции!$C$6:$C$2000,$A6,Операции!$A$6:$A$2000,"&gt;="&amp;DATE(Настройки!$B$4,H$4,1),Операции!$A$6:$A$2000,"&lt;"&amp;DATE(Настройки!$B$4,H$4+1,1)))</f>
        <v>0</v>
      </c>
      <c r="I6" s="48">
        <f>IF($A6="","",SUMIFS(Операции!$D$6:$D$2000,Операции!$C$6:$C$2000,$A6,Операции!$A$6:$A$2000,"&gt;="&amp;DATE(Настройки!$B$4,I$4,1),Операции!$A$6:$A$2000,"&lt;"&amp;DATE(Настройки!$B$4,I$4+1,1)))</f>
        <v>17000</v>
      </c>
      <c r="J6" s="48">
        <f>IF($A6="","",SUMIFS(Операции!$D$6:$D$2000,Операции!$C$6:$C$2000,$A6,Операции!$A$6:$A$2000,"&gt;="&amp;DATE(Настройки!$B$4,J$4,1),Операции!$A$6:$A$2000,"&lt;"&amp;DATE(Настройки!$B$4,J$4+1,1)))</f>
        <v>17000</v>
      </c>
      <c r="K6" s="48">
        <f>IF($A6="","",SUMIFS(Операции!$D$6:$D$2000,Операции!$C$6:$C$2000,$A6,Операции!$A$6:$A$2000,"&gt;="&amp;DATE(Настройки!$B$4,K$4,1),Операции!$A$6:$A$2000,"&lt;"&amp;DATE(Настройки!$B$4,K$4+1,1)))</f>
        <v>17000</v>
      </c>
      <c r="L6" s="48">
        <f>IF($A6="","",SUMIFS(Операции!$D$6:$D$2000,Операции!$C$6:$C$2000,$A6,Операции!$A$6:$A$2000,"&gt;="&amp;DATE(Настройки!$B$4,L$4,1),Операции!$A$6:$A$2000,"&lt;"&amp;DATE(Настройки!$B$4,L$4+1,1)))</f>
        <v>0</v>
      </c>
      <c r="M6" s="48">
        <f>IF($A6="","",SUMIFS(Операции!$D$6:$D$2000,Операции!$C$6:$C$2000,$A6,Операции!$A$6:$A$2000,"&gt;="&amp;DATE(Настройки!$B$4,M$4,1),Операции!$A$6:$A$2000,"&lt;"&amp;DATE(Настройки!$B$4,M$4+1,1)))</f>
        <v>0</v>
      </c>
      <c r="N6" s="48">
        <f>IF($A6="","",SUMIFS(Операции!$D$6:$D$2000,Операции!$C$6:$C$2000,$A6,Операции!$A$6:$A$2000,"&gt;="&amp;DATE(Настройки!$B$4,N$4,1),Операции!$A$6:$A$2000,"&lt;"&amp;DATE(Настройки!$B$4,N$4+1,1)))</f>
        <v>0</v>
      </c>
      <c r="O6" s="53">
        <f t="shared" ref="O6:O15" si="0">IF(A6="","",SUM(C6:N6))</f>
        <v>51000</v>
      </c>
      <c r="P6" s="48">
        <f t="shared" ref="P6:P15" si="1">IF(A6="","",O6/MAX(1,COUNTIF($C$60:$N$60,"&gt;0")))</f>
        <v>17000</v>
      </c>
      <c r="Q6" s="54">
        <f t="shared" ref="Q6:Q15" si="2">IF(OR(A6="",B6=""),"",P6-B6)</f>
        <v>0</v>
      </c>
    </row>
    <row r="7" spans="1:17" ht="15" customHeight="1">
      <c r="A7" s="42" t="str">
        <f>IF(Категории!A6="","",Категории!A6)</f>
        <v>Подработка, фриланс</v>
      </c>
      <c r="B7" s="48" t="str">
        <f>IF(OR(A7="",Категории!D6=""),"",Категории!D6)</f>
        <v/>
      </c>
      <c r="C7" s="48">
        <f>IF($A7="","",SUMIFS(Операции!$D$6:$D$2000,Операции!$C$6:$C$2000,$A7,Операции!$A$6:$A$2000,"&gt;="&amp;DATE(Настройки!$B$4,C$4,1),Операции!$A$6:$A$2000,"&lt;"&amp;DATE(Настройки!$B$4,C$4+1,1)))</f>
        <v>0</v>
      </c>
      <c r="D7" s="48">
        <f>IF($A7="","",SUMIFS(Операции!$D$6:$D$2000,Операции!$C$6:$C$2000,$A7,Операции!$A$6:$A$2000,"&gt;="&amp;DATE(Настройки!$B$4,D$4,1),Операции!$A$6:$A$2000,"&lt;"&amp;DATE(Настройки!$B$4,D$4+1,1)))</f>
        <v>0</v>
      </c>
      <c r="E7" s="48">
        <f>IF($A7="","",SUMIFS(Операции!$D$6:$D$2000,Операции!$C$6:$C$2000,$A7,Операции!$A$6:$A$2000,"&gt;="&amp;DATE(Настройки!$B$4,E$4,1),Операции!$A$6:$A$2000,"&lt;"&amp;DATE(Настройки!$B$4,E$4+1,1)))</f>
        <v>0</v>
      </c>
      <c r="F7" s="48">
        <f>IF($A7="","",SUMIFS(Операции!$D$6:$D$2000,Операции!$C$6:$C$2000,$A7,Операции!$A$6:$A$2000,"&gt;="&amp;DATE(Настройки!$B$4,F$4,1),Операции!$A$6:$A$2000,"&lt;"&amp;DATE(Настройки!$B$4,F$4+1,1)))</f>
        <v>0</v>
      </c>
      <c r="G7" s="48">
        <f>IF($A7="","",SUMIFS(Операции!$D$6:$D$2000,Операции!$C$6:$C$2000,$A7,Операции!$A$6:$A$2000,"&gt;="&amp;DATE(Настройки!$B$4,G$4,1),Операции!$A$6:$A$2000,"&lt;"&amp;DATE(Настройки!$B$4,G$4+1,1)))</f>
        <v>0</v>
      </c>
      <c r="H7" s="48">
        <f>IF($A7="","",SUMIFS(Операции!$D$6:$D$2000,Операции!$C$6:$C$2000,$A7,Операции!$A$6:$A$2000,"&gt;="&amp;DATE(Настройки!$B$4,H$4,1),Операции!$A$6:$A$2000,"&lt;"&amp;DATE(Настройки!$B$4,H$4+1,1)))</f>
        <v>0</v>
      </c>
      <c r="I7" s="48">
        <f>IF($A7="","",SUMIFS(Операции!$D$6:$D$2000,Операции!$C$6:$C$2000,$A7,Операции!$A$6:$A$2000,"&gt;="&amp;DATE(Настройки!$B$4,I$4,1),Операции!$A$6:$A$2000,"&lt;"&amp;DATE(Настройки!$B$4,I$4+1,1)))</f>
        <v>0</v>
      </c>
      <c r="J7" s="48">
        <f>IF($A7="","",SUMIFS(Операции!$D$6:$D$2000,Операции!$C$6:$C$2000,$A7,Операции!$A$6:$A$2000,"&gt;="&amp;DATE(Настройки!$B$4,J$4,1),Операции!$A$6:$A$2000,"&lt;"&amp;DATE(Настройки!$B$4,J$4+1,1)))</f>
        <v>0</v>
      </c>
      <c r="K7" s="48">
        <f>IF($A7="","",SUMIFS(Операции!$D$6:$D$2000,Операции!$C$6:$C$2000,$A7,Операции!$A$6:$A$2000,"&gt;="&amp;DATE(Настройки!$B$4,K$4,1),Операции!$A$6:$A$2000,"&lt;"&amp;DATE(Настройки!$B$4,K$4+1,1)))</f>
        <v>0</v>
      </c>
      <c r="L7" s="48">
        <f>IF($A7="","",SUMIFS(Операции!$D$6:$D$2000,Операции!$C$6:$C$2000,$A7,Операции!$A$6:$A$2000,"&gt;="&amp;DATE(Настройки!$B$4,L$4,1),Операции!$A$6:$A$2000,"&lt;"&amp;DATE(Настройки!$B$4,L$4+1,1)))</f>
        <v>0</v>
      </c>
      <c r="M7" s="48">
        <f>IF($A7="","",SUMIFS(Операции!$D$6:$D$2000,Операции!$C$6:$C$2000,$A7,Операции!$A$6:$A$2000,"&gt;="&amp;DATE(Настройки!$B$4,M$4,1),Операции!$A$6:$A$2000,"&lt;"&amp;DATE(Настройки!$B$4,M$4+1,1)))</f>
        <v>0</v>
      </c>
      <c r="N7" s="48">
        <f>IF($A7="","",SUMIFS(Операции!$D$6:$D$2000,Операции!$C$6:$C$2000,$A7,Операции!$A$6:$A$2000,"&gt;="&amp;DATE(Настройки!$B$4,N$4,1),Операции!$A$6:$A$2000,"&lt;"&amp;DATE(Настройки!$B$4,N$4+1,1)))</f>
        <v>0</v>
      </c>
      <c r="O7" s="53">
        <f t="shared" si="0"/>
        <v>0</v>
      </c>
      <c r="P7" s="48">
        <f t="shared" si="1"/>
        <v>0</v>
      </c>
      <c r="Q7" s="54" t="str">
        <f t="shared" si="2"/>
        <v/>
      </c>
    </row>
    <row r="8" spans="1:17" ht="15" customHeight="1">
      <c r="A8" s="42" t="str">
        <f>IF(Категории!A7="","",Категории!A7)</f>
        <v>Пособия Битуах Леуми</v>
      </c>
      <c r="B8" s="48">
        <f>IF(OR(A8="",Категории!D7=""),"",Категории!D7)</f>
        <v>170</v>
      </c>
      <c r="C8" s="48">
        <f>IF($A8="","",SUMIFS(Операции!$D$6:$D$2000,Операции!$C$6:$C$2000,$A8,Операции!$A$6:$A$2000,"&gt;="&amp;DATE(Настройки!$B$4,C$4,1),Операции!$A$6:$A$2000,"&lt;"&amp;DATE(Настройки!$B$4,C$4+1,1)))</f>
        <v>0</v>
      </c>
      <c r="D8" s="48">
        <f>IF($A8="","",SUMIFS(Операции!$D$6:$D$2000,Операции!$C$6:$C$2000,$A8,Операции!$A$6:$A$2000,"&gt;="&amp;DATE(Настройки!$B$4,D$4,1),Операции!$A$6:$A$2000,"&lt;"&amp;DATE(Настройки!$B$4,D$4+1,1)))</f>
        <v>0</v>
      </c>
      <c r="E8" s="48">
        <f>IF($A8="","",SUMIFS(Операции!$D$6:$D$2000,Операции!$C$6:$C$2000,$A8,Операции!$A$6:$A$2000,"&gt;="&amp;DATE(Настройки!$B$4,E$4,1),Операции!$A$6:$A$2000,"&lt;"&amp;DATE(Настройки!$B$4,E$4+1,1)))</f>
        <v>0</v>
      </c>
      <c r="F8" s="48">
        <f>IF($A8="","",SUMIFS(Операции!$D$6:$D$2000,Операции!$C$6:$C$2000,$A8,Операции!$A$6:$A$2000,"&gt;="&amp;DATE(Настройки!$B$4,F$4,1),Операции!$A$6:$A$2000,"&lt;"&amp;DATE(Настройки!$B$4,F$4+1,1)))</f>
        <v>0</v>
      </c>
      <c r="G8" s="48">
        <f>IF($A8="","",SUMIFS(Операции!$D$6:$D$2000,Операции!$C$6:$C$2000,$A8,Операции!$A$6:$A$2000,"&gt;="&amp;DATE(Настройки!$B$4,G$4,1),Операции!$A$6:$A$2000,"&lt;"&amp;DATE(Настройки!$B$4,G$4+1,1)))</f>
        <v>0</v>
      </c>
      <c r="H8" s="48">
        <f>IF($A8="","",SUMIFS(Операции!$D$6:$D$2000,Операции!$C$6:$C$2000,$A8,Операции!$A$6:$A$2000,"&gt;="&amp;DATE(Настройки!$B$4,H$4,1),Операции!$A$6:$A$2000,"&lt;"&amp;DATE(Настройки!$B$4,H$4+1,1)))</f>
        <v>0</v>
      </c>
      <c r="I8" s="48">
        <f>IF($A8="","",SUMIFS(Операции!$D$6:$D$2000,Операции!$C$6:$C$2000,$A8,Операции!$A$6:$A$2000,"&gt;="&amp;DATE(Настройки!$B$4,I$4,1),Операции!$A$6:$A$2000,"&lt;"&amp;DATE(Настройки!$B$4,I$4+1,1)))</f>
        <v>170</v>
      </c>
      <c r="J8" s="48">
        <f>IF($A8="","",SUMIFS(Операции!$D$6:$D$2000,Операции!$C$6:$C$2000,$A8,Операции!$A$6:$A$2000,"&gt;="&amp;DATE(Настройки!$B$4,J$4,1),Операции!$A$6:$A$2000,"&lt;"&amp;DATE(Настройки!$B$4,J$4+1,1)))</f>
        <v>170</v>
      </c>
      <c r="K8" s="48">
        <f>IF($A8="","",SUMIFS(Операции!$D$6:$D$2000,Операции!$C$6:$C$2000,$A8,Операции!$A$6:$A$2000,"&gt;="&amp;DATE(Настройки!$B$4,K$4,1),Операции!$A$6:$A$2000,"&lt;"&amp;DATE(Настройки!$B$4,K$4+1,1)))</f>
        <v>170</v>
      </c>
      <c r="L8" s="48">
        <f>IF($A8="","",SUMIFS(Операции!$D$6:$D$2000,Операции!$C$6:$C$2000,$A8,Операции!$A$6:$A$2000,"&gt;="&amp;DATE(Настройки!$B$4,L$4,1),Операции!$A$6:$A$2000,"&lt;"&amp;DATE(Настройки!$B$4,L$4+1,1)))</f>
        <v>0</v>
      </c>
      <c r="M8" s="48">
        <f>IF($A8="","",SUMIFS(Операции!$D$6:$D$2000,Операции!$C$6:$C$2000,$A8,Операции!$A$6:$A$2000,"&gt;="&amp;DATE(Настройки!$B$4,M$4,1),Операции!$A$6:$A$2000,"&lt;"&amp;DATE(Настройки!$B$4,M$4+1,1)))</f>
        <v>0</v>
      </c>
      <c r="N8" s="48">
        <f>IF($A8="","",SUMIFS(Операции!$D$6:$D$2000,Операции!$C$6:$C$2000,$A8,Операции!$A$6:$A$2000,"&gt;="&amp;DATE(Настройки!$B$4,N$4,1),Операции!$A$6:$A$2000,"&lt;"&amp;DATE(Настройки!$B$4,N$4+1,1)))</f>
        <v>0</v>
      </c>
      <c r="O8" s="53">
        <f t="shared" si="0"/>
        <v>510</v>
      </c>
      <c r="P8" s="48">
        <f t="shared" si="1"/>
        <v>170</v>
      </c>
      <c r="Q8" s="54">
        <f t="shared" si="2"/>
        <v>0</v>
      </c>
    </row>
    <row r="9" spans="1:17" ht="15" customHeight="1">
      <c r="A9" s="42" t="str">
        <f>IF(Категории!A8="","",Категории!A8)</f>
        <v>Выплаты Мисрад алия</v>
      </c>
      <c r="B9" s="48" t="str">
        <f>IF(OR(A9="",Категории!D8=""),"",Категории!D8)</f>
        <v/>
      </c>
      <c r="C9" s="48">
        <f>IF($A9="","",SUMIFS(Операции!$D$6:$D$2000,Операции!$C$6:$C$2000,$A9,Операции!$A$6:$A$2000,"&gt;="&amp;DATE(Настройки!$B$4,C$4,1),Операции!$A$6:$A$2000,"&lt;"&amp;DATE(Настройки!$B$4,C$4+1,1)))</f>
        <v>0</v>
      </c>
      <c r="D9" s="48">
        <f>IF($A9="","",SUMIFS(Операции!$D$6:$D$2000,Операции!$C$6:$C$2000,$A9,Операции!$A$6:$A$2000,"&gt;="&amp;DATE(Настройки!$B$4,D$4,1),Операции!$A$6:$A$2000,"&lt;"&amp;DATE(Настройки!$B$4,D$4+1,1)))</f>
        <v>0</v>
      </c>
      <c r="E9" s="48">
        <f>IF($A9="","",SUMIFS(Операции!$D$6:$D$2000,Операции!$C$6:$C$2000,$A9,Операции!$A$6:$A$2000,"&gt;="&amp;DATE(Настройки!$B$4,E$4,1),Операции!$A$6:$A$2000,"&lt;"&amp;DATE(Настройки!$B$4,E$4+1,1)))</f>
        <v>0</v>
      </c>
      <c r="F9" s="48">
        <f>IF($A9="","",SUMIFS(Операции!$D$6:$D$2000,Операции!$C$6:$C$2000,$A9,Операции!$A$6:$A$2000,"&gt;="&amp;DATE(Настройки!$B$4,F$4,1),Операции!$A$6:$A$2000,"&lt;"&amp;DATE(Настройки!$B$4,F$4+1,1)))</f>
        <v>0</v>
      </c>
      <c r="G9" s="48">
        <f>IF($A9="","",SUMIFS(Операции!$D$6:$D$2000,Операции!$C$6:$C$2000,$A9,Операции!$A$6:$A$2000,"&gt;="&amp;DATE(Настройки!$B$4,G$4,1),Операции!$A$6:$A$2000,"&lt;"&amp;DATE(Настройки!$B$4,G$4+1,1)))</f>
        <v>0</v>
      </c>
      <c r="H9" s="48">
        <f>IF($A9="","",SUMIFS(Операции!$D$6:$D$2000,Операции!$C$6:$C$2000,$A9,Операции!$A$6:$A$2000,"&gt;="&amp;DATE(Настройки!$B$4,H$4,1),Операции!$A$6:$A$2000,"&lt;"&amp;DATE(Настройки!$B$4,H$4+1,1)))</f>
        <v>0</v>
      </c>
      <c r="I9" s="48">
        <f>IF($A9="","",SUMIFS(Операции!$D$6:$D$2000,Операции!$C$6:$C$2000,$A9,Операции!$A$6:$A$2000,"&gt;="&amp;DATE(Настройки!$B$4,I$4,1),Операции!$A$6:$A$2000,"&lt;"&amp;DATE(Настройки!$B$4,I$4+1,1)))</f>
        <v>0</v>
      </c>
      <c r="J9" s="48">
        <f>IF($A9="","",SUMIFS(Операции!$D$6:$D$2000,Операции!$C$6:$C$2000,$A9,Операции!$A$6:$A$2000,"&gt;="&amp;DATE(Настройки!$B$4,J$4,1),Операции!$A$6:$A$2000,"&lt;"&amp;DATE(Настройки!$B$4,J$4+1,1)))</f>
        <v>0</v>
      </c>
      <c r="K9" s="48">
        <f>IF($A9="","",SUMIFS(Операции!$D$6:$D$2000,Операции!$C$6:$C$2000,$A9,Операции!$A$6:$A$2000,"&gt;="&amp;DATE(Настройки!$B$4,K$4,1),Операции!$A$6:$A$2000,"&lt;"&amp;DATE(Настройки!$B$4,K$4+1,1)))</f>
        <v>0</v>
      </c>
      <c r="L9" s="48">
        <f>IF($A9="","",SUMIFS(Операции!$D$6:$D$2000,Операции!$C$6:$C$2000,$A9,Операции!$A$6:$A$2000,"&gt;="&amp;DATE(Настройки!$B$4,L$4,1),Операции!$A$6:$A$2000,"&lt;"&amp;DATE(Настройки!$B$4,L$4+1,1)))</f>
        <v>0</v>
      </c>
      <c r="M9" s="48">
        <f>IF($A9="","",SUMIFS(Операции!$D$6:$D$2000,Операции!$C$6:$C$2000,$A9,Операции!$A$6:$A$2000,"&gt;="&amp;DATE(Настройки!$B$4,M$4,1),Операции!$A$6:$A$2000,"&lt;"&amp;DATE(Настройки!$B$4,M$4+1,1)))</f>
        <v>0</v>
      </c>
      <c r="N9" s="48">
        <f>IF($A9="","",SUMIFS(Операции!$D$6:$D$2000,Операции!$C$6:$C$2000,$A9,Операции!$A$6:$A$2000,"&gt;="&amp;DATE(Настройки!$B$4,N$4,1),Операции!$A$6:$A$2000,"&lt;"&amp;DATE(Настройки!$B$4,N$4+1,1)))</f>
        <v>0</v>
      </c>
      <c r="O9" s="53">
        <f t="shared" si="0"/>
        <v>0</v>
      </c>
      <c r="P9" s="48">
        <f t="shared" si="1"/>
        <v>0</v>
      </c>
      <c r="Q9" s="54" t="str">
        <f t="shared" si="2"/>
        <v/>
      </c>
    </row>
    <row r="10" spans="1:17" ht="15" customHeight="1">
      <c r="A10" s="42" t="str">
        <f>IF(Категории!A9="","",Категории!A9)</f>
        <v>Сдача жилья</v>
      </c>
      <c r="B10" s="48" t="str">
        <f>IF(OR(A10="",Категории!D9=""),"",Категории!D9)</f>
        <v/>
      </c>
      <c r="C10" s="48">
        <f>IF($A10="","",SUMIFS(Операции!$D$6:$D$2000,Операции!$C$6:$C$2000,$A10,Операции!$A$6:$A$2000,"&gt;="&amp;DATE(Настройки!$B$4,C$4,1),Операции!$A$6:$A$2000,"&lt;"&amp;DATE(Настройки!$B$4,C$4+1,1)))</f>
        <v>0</v>
      </c>
      <c r="D10" s="48">
        <f>IF($A10="","",SUMIFS(Операции!$D$6:$D$2000,Операции!$C$6:$C$2000,$A10,Операции!$A$6:$A$2000,"&gt;="&amp;DATE(Настройки!$B$4,D$4,1),Операции!$A$6:$A$2000,"&lt;"&amp;DATE(Настройки!$B$4,D$4+1,1)))</f>
        <v>0</v>
      </c>
      <c r="E10" s="48">
        <f>IF($A10="","",SUMIFS(Операции!$D$6:$D$2000,Операции!$C$6:$C$2000,$A10,Операции!$A$6:$A$2000,"&gt;="&amp;DATE(Настройки!$B$4,E$4,1),Операции!$A$6:$A$2000,"&lt;"&amp;DATE(Настройки!$B$4,E$4+1,1)))</f>
        <v>0</v>
      </c>
      <c r="F10" s="48">
        <f>IF($A10="","",SUMIFS(Операции!$D$6:$D$2000,Операции!$C$6:$C$2000,$A10,Операции!$A$6:$A$2000,"&gt;="&amp;DATE(Настройки!$B$4,F$4,1),Операции!$A$6:$A$2000,"&lt;"&amp;DATE(Настройки!$B$4,F$4+1,1)))</f>
        <v>0</v>
      </c>
      <c r="G10" s="48">
        <f>IF($A10="","",SUMIFS(Операции!$D$6:$D$2000,Операции!$C$6:$C$2000,$A10,Операции!$A$6:$A$2000,"&gt;="&amp;DATE(Настройки!$B$4,G$4,1),Операции!$A$6:$A$2000,"&lt;"&amp;DATE(Настройки!$B$4,G$4+1,1)))</f>
        <v>0</v>
      </c>
      <c r="H10" s="48">
        <f>IF($A10="","",SUMIFS(Операции!$D$6:$D$2000,Операции!$C$6:$C$2000,$A10,Операции!$A$6:$A$2000,"&gt;="&amp;DATE(Настройки!$B$4,H$4,1),Операции!$A$6:$A$2000,"&lt;"&amp;DATE(Настройки!$B$4,H$4+1,1)))</f>
        <v>0</v>
      </c>
      <c r="I10" s="48">
        <f>IF($A10="","",SUMIFS(Операции!$D$6:$D$2000,Операции!$C$6:$C$2000,$A10,Операции!$A$6:$A$2000,"&gt;="&amp;DATE(Настройки!$B$4,I$4,1),Операции!$A$6:$A$2000,"&lt;"&amp;DATE(Настройки!$B$4,I$4+1,1)))</f>
        <v>0</v>
      </c>
      <c r="J10" s="48">
        <f>IF($A10="","",SUMIFS(Операции!$D$6:$D$2000,Операции!$C$6:$C$2000,$A10,Операции!$A$6:$A$2000,"&gt;="&amp;DATE(Настройки!$B$4,J$4,1),Операции!$A$6:$A$2000,"&lt;"&amp;DATE(Настройки!$B$4,J$4+1,1)))</f>
        <v>0</v>
      </c>
      <c r="K10" s="48">
        <f>IF($A10="","",SUMIFS(Операции!$D$6:$D$2000,Операции!$C$6:$C$2000,$A10,Операции!$A$6:$A$2000,"&gt;="&amp;DATE(Настройки!$B$4,K$4,1),Операции!$A$6:$A$2000,"&lt;"&amp;DATE(Настройки!$B$4,K$4+1,1)))</f>
        <v>0</v>
      </c>
      <c r="L10" s="48">
        <f>IF($A10="","",SUMIFS(Операции!$D$6:$D$2000,Операции!$C$6:$C$2000,$A10,Операции!$A$6:$A$2000,"&gt;="&amp;DATE(Настройки!$B$4,L$4,1),Операции!$A$6:$A$2000,"&lt;"&amp;DATE(Настройки!$B$4,L$4+1,1)))</f>
        <v>0</v>
      </c>
      <c r="M10" s="48">
        <f>IF($A10="","",SUMIFS(Операции!$D$6:$D$2000,Операции!$C$6:$C$2000,$A10,Операции!$A$6:$A$2000,"&gt;="&amp;DATE(Настройки!$B$4,M$4,1),Операции!$A$6:$A$2000,"&lt;"&amp;DATE(Настройки!$B$4,M$4+1,1)))</f>
        <v>0</v>
      </c>
      <c r="N10" s="48">
        <f>IF($A10="","",SUMIFS(Операции!$D$6:$D$2000,Операции!$C$6:$C$2000,$A10,Операции!$A$6:$A$2000,"&gt;="&amp;DATE(Настройки!$B$4,N$4,1),Операции!$A$6:$A$2000,"&lt;"&amp;DATE(Настройки!$B$4,N$4+1,1)))</f>
        <v>0</v>
      </c>
      <c r="O10" s="53">
        <f t="shared" si="0"/>
        <v>0</v>
      </c>
      <c r="P10" s="48">
        <f t="shared" si="1"/>
        <v>0</v>
      </c>
      <c r="Q10" s="54" t="str">
        <f t="shared" si="2"/>
        <v/>
      </c>
    </row>
    <row r="11" spans="1:17" ht="15" customHeight="1">
      <c r="A11" s="42" t="str">
        <f>IF(Категории!A10="","",Категории!A10)</f>
        <v>Возвраты и прочие доходы</v>
      </c>
      <c r="B11" s="48" t="str">
        <f>IF(OR(A11="",Категории!D10=""),"",Категории!D10)</f>
        <v/>
      </c>
      <c r="C11" s="48">
        <f>IF($A11="","",SUMIFS(Операции!$D$6:$D$2000,Операции!$C$6:$C$2000,$A11,Операции!$A$6:$A$2000,"&gt;="&amp;DATE(Настройки!$B$4,C$4,1),Операции!$A$6:$A$2000,"&lt;"&amp;DATE(Настройки!$B$4,C$4+1,1)))</f>
        <v>0</v>
      </c>
      <c r="D11" s="48">
        <f>IF($A11="","",SUMIFS(Операции!$D$6:$D$2000,Операции!$C$6:$C$2000,$A11,Операции!$A$6:$A$2000,"&gt;="&amp;DATE(Настройки!$B$4,D$4,1),Операции!$A$6:$A$2000,"&lt;"&amp;DATE(Настройки!$B$4,D$4+1,1)))</f>
        <v>0</v>
      </c>
      <c r="E11" s="48">
        <f>IF($A11="","",SUMIFS(Операции!$D$6:$D$2000,Операции!$C$6:$C$2000,$A11,Операции!$A$6:$A$2000,"&gt;="&amp;DATE(Настройки!$B$4,E$4,1),Операции!$A$6:$A$2000,"&lt;"&amp;DATE(Настройки!$B$4,E$4+1,1)))</f>
        <v>0</v>
      </c>
      <c r="F11" s="48">
        <f>IF($A11="","",SUMIFS(Операции!$D$6:$D$2000,Операции!$C$6:$C$2000,$A11,Операции!$A$6:$A$2000,"&gt;="&amp;DATE(Настройки!$B$4,F$4,1),Операции!$A$6:$A$2000,"&lt;"&amp;DATE(Настройки!$B$4,F$4+1,1)))</f>
        <v>0</v>
      </c>
      <c r="G11" s="48">
        <f>IF($A11="","",SUMIFS(Операции!$D$6:$D$2000,Операции!$C$6:$C$2000,$A11,Операции!$A$6:$A$2000,"&gt;="&amp;DATE(Настройки!$B$4,G$4,1),Операции!$A$6:$A$2000,"&lt;"&amp;DATE(Настройки!$B$4,G$4+1,1)))</f>
        <v>0</v>
      </c>
      <c r="H11" s="48">
        <f>IF($A11="","",SUMIFS(Операции!$D$6:$D$2000,Операции!$C$6:$C$2000,$A11,Операции!$A$6:$A$2000,"&gt;="&amp;DATE(Настройки!$B$4,H$4,1),Операции!$A$6:$A$2000,"&lt;"&amp;DATE(Настройки!$B$4,H$4+1,1)))</f>
        <v>0</v>
      </c>
      <c r="I11" s="48">
        <f>IF($A11="","",SUMIFS(Операции!$D$6:$D$2000,Операции!$C$6:$C$2000,$A11,Операции!$A$6:$A$2000,"&gt;="&amp;DATE(Настройки!$B$4,I$4,1),Операции!$A$6:$A$2000,"&lt;"&amp;DATE(Настройки!$B$4,I$4+1,1)))</f>
        <v>0</v>
      </c>
      <c r="J11" s="48">
        <f>IF($A11="","",SUMIFS(Операции!$D$6:$D$2000,Операции!$C$6:$C$2000,$A11,Операции!$A$6:$A$2000,"&gt;="&amp;DATE(Настройки!$B$4,J$4,1),Операции!$A$6:$A$2000,"&lt;"&amp;DATE(Настройки!$B$4,J$4+1,1)))</f>
        <v>0</v>
      </c>
      <c r="K11" s="48">
        <f>IF($A11="","",SUMIFS(Операции!$D$6:$D$2000,Операции!$C$6:$C$2000,$A11,Операции!$A$6:$A$2000,"&gt;="&amp;DATE(Настройки!$B$4,K$4,1),Операции!$A$6:$A$2000,"&lt;"&amp;DATE(Настройки!$B$4,K$4+1,1)))</f>
        <v>0</v>
      </c>
      <c r="L11" s="48">
        <f>IF($A11="","",SUMIFS(Операции!$D$6:$D$2000,Операции!$C$6:$C$2000,$A11,Операции!$A$6:$A$2000,"&gt;="&amp;DATE(Настройки!$B$4,L$4,1),Операции!$A$6:$A$2000,"&lt;"&amp;DATE(Настройки!$B$4,L$4+1,1)))</f>
        <v>0</v>
      </c>
      <c r="M11" s="48">
        <f>IF($A11="","",SUMIFS(Операции!$D$6:$D$2000,Операции!$C$6:$C$2000,$A11,Операции!$A$6:$A$2000,"&gt;="&amp;DATE(Настройки!$B$4,M$4,1),Операции!$A$6:$A$2000,"&lt;"&amp;DATE(Настройки!$B$4,M$4+1,1)))</f>
        <v>0</v>
      </c>
      <c r="N11" s="48">
        <f>IF($A11="","",SUMIFS(Операции!$D$6:$D$2000,Операции!$C$6:$C$2000,$A11,Операции!$A$6:$A$2000,"&gt;="&amp;DATE(Настройки!$B$4,N$4,1),Операции!$A$6:$A$2000,"&lt;"&amp;DATE(Настройки!$B$4,N$4+1,1)))</f>
        <v>0</v>
      </c>
      <c r="O11" s="53">
        <f t="shared" si="0"/>
        <v>0</v>
      </c>
      <c r="P11" s="48">
        <f t="shared" si="1"/>
        <v>0</v>
      </c>
      <c r="Q11" s="54" t="str">
        <f t="shared" si="2"/>
        <v/>
      </c>
    </row>
    <row r="12" spans="1:17" ht="15" customHeight="1">
      <c r="A12" s="42" t="str">
        <f>IF(Категории!A11="","",Категории!A11)</f>
        <v/>
      </c>
      <c r="B12" s="48" t="str">
        <f>IF(OR(A12="",Категории!D11=""),"",Категории!D11)</f>
        <v/>
      </c>
      <c r="C12" s="48" t="str">
        <f>IF($A12="","",SUMIFS(Операции!$D$6:$D$2000,Операции!$C$6:$C$2000,$A12,Операции!$A$6:$A$2000,"&gt;="&amp;DATE(Настройки!$B$4,C$4,1),Операции!$A$6:$A$2000,"&lt;"&amp;DATE(Настройки!$B$4,C$4+1,1)))</f>
        <v/>
      </c>
      <c r="D12" s="48" t="str">
        <f>IF($A12="","",SUMIFS(Операции!$D$6:$D$2000,Операции!$C$6:$C$2000,$A12,Операции!$A$6:$A$2000,"&gt;="&amp;DATE(Настройки!$B$4,D$4,1),Операции!$A$6:$A$2000,"&lt;"&amp;DATE(Настройки!$B$4,D$4+1,1)))</f>
        <v/>
      </c>
      <c r="E12" s="48" t="str">
        <f>IF($A12="","",SUMIFS(Операции!$D$6:$D$2000,Операции!$C$6:$C$2000,$A12,Операции!$A$6:$A$2000,"&gt;="&amp;DATE(Настройки!$B$4,E$4,1),Операции!$A$6:$A$2000,"&lt;"&amp;DATE(Настройки!$B$4,E$4+1,1)))</f>
        <v/>
      </c>
      <c r="F12" s="48" t="str">
        <f>IF($A12="","",SUMIFS(Операции!$D$6:$D$2000,Операции!$C$6:$C$2000,$A12,Операции!$A$6:$A$2000,"&gt;="&amp;DATE(Настройки!$B$4,F$4,1),Операции!$A$6:$A$2000,"&lt;"&amp;DATE(Настройки!$B$4,F$4+1,1)))</f>
        <v/>
      </c>
      <c r="G12" s="48" t="str">
        <f>IF($A12="","",SUMIFS(Операции!$D$6:$D$2000,Операции!$C$6:$C$2000,$A12,Операции!$A$6:$A$2000,"&gt;="&amp;DATE(Настройки!$B$4,G$4,1),Операции!$A$6:$A$2000,"&lt;"&amp;DATE(Настройки!$B$4,G$4+1,1)))</f>
        <v/>
      </c>
      <c r="H12" s="48" t="str">
        <f>IF($A12="","",SUMIFS(Операции!$D$6:$D$2000,Операции!$C$6:$C$2000,$A12,Операции!$A$6:$A$2000,"&gt;="&amp;DATE(Настройки!$B$4,H$4,1),Операции!$A$6:$A$2000,"&lt;"&amp;DATE(Настройки!$B$4,H$4+1,1)))</f>
        <v/>
      </c>
      <c r="I12" s="48" t="str">
        <f>IF($A12="","",SUMIFS(Операции!$D$6:$D$2000,Операции!$C$6:$C$2000,$A12,Операции!$A$6:$A$2000,"&gt;="&amp;DATE(Настройки!$B$4,I$4,1),Операции!$A$6:$A$2000,"&lt;"&amp;DATE(Настройки!$B$4,I$4+1,1)))</f>
        <v/>
      </c>
      <c r="J12" s="48" t="str">
        <f>IF($A12="","",SUMIFS(Операции!$D$6:$D$2000,Операции!$C$6:$C$2000,$A12,Операции!$A$6:$A$2000,"&gt;="&amp;DATE(Настройки!$B$4,J$4,1),Операции!$A$6:$A$2000,"&lt;"&amp;DATE(Настройки!$B$4,J$4+1,1)))</f>
        <v/>
      </c>
      <c r="K12" s="48" t="str">
        <f>IF($A12="","",SUMIFS(Операции!$D$6:$D$2000,Операции!$C$6:$C$2000,$A12,Операции!$A$6:$A$2000,"&gt;="&amp;DATE(Настройки!$B$4,K$4,1),Операции!$A$6:$A$2000,"&lt;"&amp;DATE(Настройки!$B$4,K$4+1,1)))</f>
        <v/>
      </c>
      <c r="L12" s="48" t="str">
        <f>IF($A12="","",SUMIFS(Операции!$D$6:$D$2000,Операции!$C$6:$C$2000,$A12,Операции!$A$6:$A$2000,"&gt;="&amp;DATE(Настройки!$B$4,L$4,1),Операции!$A$6:$A$2000,"&lt;"&amp;DATE(Настройки!$B$4,L$4+1,1)))</f>
        <v/>
      </c>
      <c r="M12" s="48" t="str">
        <f>IF($A12="","",SUMIFS(Операции!$D$6:$D$2000,Операции!$C$6:$C$2000,$A12,Операции!$A$6:$A$2000,"&gt;="&amp;DATE(Настройки!$B$4,M$4,1),Операции!$A$6:$A$2000,"&lt;"&amp;DATE(Настройки!$B$4,M$4+1,1)))</f>
        <v/>
      </c>
      <c r="N12" s="48" t="str">
        <f>IF($A12="","",SUMIFS(Операции!$D$6:$D$2000,Операции!$C$6:$C$2000,$A12,Операции!$A$6:$A$2000,"&gt;="&amp;DATE(Настройки!$B$4,N$4,1),Операции!$A$6:$A$2000,"&lt;"&amp;DATE(Настройки!$B$4,N$4+1,1)))</f>
        <v/>
      </c>
      <c r="O12" s="53" t="str">
        <f t="shared" si="0"/>
        <v/>
      </c>
      <c r="P12" s="48" t="str">
        <f t="shared" si="1"/>
        <v/>
      </c>
      <c r="Q12" s="54" t="str">
        <f t="shared" si="2"/>
        <v/>
      </c>
    </row>
    <row r="13" spans="1:17" ht="15" customHeight="1">
      <c r="A13" s="42" t="str">
        <f>IF(Категории!A12="","",Категории!A12)</f>
        <v/>
      </c>
      <c r="B13" s="48" t="str">
        <f>IF(OR(A13="",Категории!D12=""),"",Категории!D12)</f>
        <v/>
      </c>
      <c r="C13" s="48" t="str">
        <f>IF($A13="","",SUMIFS(Операции!$D$6:$D$2000,Операции!$C$6:$C$2000,$A13,Операции!$A$6:$A$2000,"&gt;="&amp;DATE(Настройки!$B$4,C$4,1),Операции!$A$6:$A$2000,"&lt;"&amp;DATE(Настройки!$B$4,C$4+1,1)))</f>
        <v/>
      </c>
      <c r="D13" s="48" t="str">
        <f>IF($A13="","",SUMIFS(Операции!$D$6:$D$2000,Операции!$C$6:$C$2000,$A13,Операции!$A$6:$A$2000,"&gt;="&amp;DATE(Настройки!$B$4,D$4,1),Операции!$A$6:$A$2000,"&lt;"&amp;DATE(Настройки!$B$4,D$4+1,1)))</f>
        <v/>
      </c>
      <c r="E13" s="48" t="str">
        <f>IF($A13="","",SUMIFS(Операции!$D$6:$D$2000,Операции!$C$6:$C$2000,$A13,Операции!$A$6:$A$2000,"&gt;="&amp;DATE(Настройки!$B$4,E$4,1),Операции!$A$6:$A$2000,"&lt;"&amp;DATE(Настройки!$B$4,E$4+1,1)))</f>
        <v/>
      </c>
      <c r="F13" s="48" t="str">
        <f>IF($A13="","",SUMIFS(Операции!$D$6:$D$2000,Операции!$C$6:$C$2000,$A13,Операции!$A$6:$A$2000,"&gt;="&amp;DATE(Настройки!$B$4,F$4,1),Операции!$A$6:$A$2000,"&lt;"&amp;DATE(Настройки!$B$4,F$4+1,1)))</f>
        <v/>
      </c>
      <c r="G13" s="48" t="str">
        <f>IF($A13="","",SUMIFS(Операции!$D$6:$D$2000,Операции!$C$6:$C$2000,$A13,Операции!$A$6:$A$2000,"&gt;="&amp;DATE(Настройки!$B$4,G$4,1),Операции!$A$6:$A$2000,"&lt;"&amp;DATE(Настройки!$B$4,G$4+1,1)))</f>
        <v/>
      </c>
      <c r="H13" s="48" t="str">
        <f>IF($A13="","",SUMIFS(Операции!$D$6:$D$2000,Операции!$C$6:$C$2000,$A13,Операции!$A$6:$A$2000,"&gt;="&amp;DATE(Настройки!$B$4,H$4,1),Операции!$A$6:$A$2000,"&lt;"&amp;DATE(Настройки!$B$4,H$4+1,1)))</f>
        <v/>
      </c>
      <c r="I13" s="48" t="str">
        <f>IF($A13="","",SUMIFS(Операции!$D$6:$D$2000,Операции!$C$6:$C$2000,$A13,Операции!$A$6:$A$2000,"&gt;="&amp;DATE(Настройки!$B$4,I$4,1),Операции!$A$6:$A$2000,"&lt;"&amp;DATE(Настройки!$B$4,I$4+1,1)))</f>
        <v/>
      </c>
      <c r="J13" s="48" t="str">
        <f>IF($A13="","",SUMIFS(Операции!$D$6:$D$2000,Операции!$C$6:$C$2000,$A13,Операции!$A$6:$A$2000,"&gt;="&amp;DATE(Настройки!$B$4,J$4,1),Операции!$A$6:$A$2000,"&lt;"&amp;DATE(Настройки!$B$4,J$4+1,1)))</f>
        <v/>
      </c>
      <c r="K13" s="48" t="str">
        <f>IF($A13="","",SUMIFS(Операции!$D$6:$D$2000,Операции!$C$6:$C$2000,$A13,Операции!$A$6:$A$2000,"&gt;="&amp;DATE(Настройки!$B$4,K$4,1),Операции!$A$6:$A$2000,"&lt;"&amp;DATE(Настройки!$B$4,K$4+1,1)))</f>
        <v/>
      </c>
      <c r="L13" s="48" t="str">
        <f>IF($A13="","",SUMIFS(Операции!$D$6:$D$2000,Операции!$C$6:$C$2000,$A13,Операции!$A$6:$A$2000,"&gt;="&amp;DATE(Настройки!$B$4,L$4,1),Операции!$A$6:$A$2000,"&lt;"&amp;DATE(Настройки!$B$4,L$4+1,1)))</f>
        <v/>
      </c>
      <c r="M13" s="48" t="str">
        <f>IF($A13="","",SUMIFS(Операции!$D$6:$D$2000,Операции!$C$6:$C$2000,$A13,Операции!$A$6:$A$2000,"&gt;="&amp;DATE(Настройки!$B$4,M$4,1),Операции!$A$6:$A$2000,"&lt;"&amp;DATE(Настройки!$B$4,M$4+1,1)))</f>
        <v/>
      </c>
      <c r="N13" s="48" t="str">
        <f>IF($A13="","",SUMIFS(Операции!$D$6:$D$2000,Операции!$C$6:$C$2000,$A13,Операции!$A$6:$A$2000,"&gt;="&amp;DATE(Настройки!$B$4,N$4,1),Операции!$A$6:$A$2000,"&lt;"&amp;DATE(Настройки!$B$4,N$4+1,1)))</f>
        <v/>
      </c>
      <c r="O13" s="53" t="str">
        <f t="shared" si="0"/>
        <v/>
      </c>
      <c r="P13" s="48" t="str">
        <f t="shared" si="1"/>
        <v/>
      </c>
      <c r="Q13" s="54" t="str">
        <f t="shared" si="2"/>
        <v/>
      </c>
    </row>
    <row r="14" spans="1:17" ht="15" customHeight="1">
      <c r="A14" s="42" t="str">
        <f>IF(Категории!A13="","",Категории!A13)</f>
        <v/>
      </c>
      <c r="B14" s="48" t="str">
        <f>IF(OR(A14="",Категории!D13=""),"",Категории!D13)</f>
        <v/>
      </c>
      <c r="C14" s="48" t="str">
        <f>IF($A14="","",SUMIFS(Операции!$D$6:$D$2000,Операции!$C$6:$C$2000,$A14,Операции!$A$6:$A$2000,"&gt;="&amp;DATE(Настройки!$B$4,C$4,1),Операции!$A$6:$A$2000,"&lt;"&amp;DATE(Настройки!$B$4,C$4+1,1)))</f>
        <v/>
      </c>
      <c r="D14" s="48" t="str">
        <f>IF($A14="","",SUMIFS(Операции!$D$6:$D$2000,Операции!$C$6:$C$2000,$A14,Операции!$A$6:$A$2000,"&gt;="&amp;DATE(Настройки!$B$4,D$4,1),Операции!$A$6:$A$2000,"&lt;"&amp;DATE(Настройки!$B$4,D$4+1,1)))</f>
        <v/>
      </c>
      <c r="E14" s="48" t="str">
        <f>IF($A14="","",SUMIFS(Операции!$D$6:$D$2000,Операции!$C$6:$C$2000,$A14,Операции!$A$6:$A$2000,"&gt;="&amp;DATE(Настройки!$B$4,E$4,1),Операции!$A$6:$A$2000,"&lt;"&amp;DATE(Настройки!$B$4,E$4+1,1)))</f>
        <v/>
      </c>
      <c r="F14" s="48" t="str">
        <f>IF($A14="","",SUMIFS(Операции!$D$6:$D$2000,Операции!$C$6:$C$2000,$A14,Операции!$A$6:$A$2000,"&gt;="&amp;DATE(Настройки!$B$4,F$4,1),Операции!$A$6:$A$2000,"&lt;"&amp;DATE(Настройки!$B$4,F$4+1,1)))</f>
        <v/>
      </c>
      <c r="G14" s="48" t="str">
        <f>IF($A14="","",SUMIFS(Операции!$D$6:$D$2000,Операции!$C$6:$C$2000,$A14,Операции!$A$6:$A$2000,"&gt;="&amp;DATE(Настройки!$B$4,G$4,1),Операции!$A$6:$A$2000,"&lt;"&amp;DATE(Настройки!$B$4,G$4+1,1)))</f>
        <v/>
      </c>
      <c r="H14" s="48" t="str">
        <f>IF($A14="","",SUMIFS(Операции!$D$6:$D$2000,Операции!$C$6:$C$2000,$A14,Операции!$A$6:$A$2000,"&gt;="&amp;DATE(Настройки!$B$4,H$4,1),Операции!$A$6:$A$2000,"&lt;"&amp;DATE(Настройки!$B$4,H$4+1,1)))</f>
        <v/>
      </c>
      <c r="I14" s="48" t="str">
        <f>IF($A14="","",SUMIFS(Операции!$D$6:$D$2000,Операции!$C$6:$C$2000,$A14,Операции!$A$6:$A$2000,"&gt;="&amp;DATE(Настройки!$B$4,I$4,1),Операции!$A$6:$A$2000,"&lt;"&amp;DATE(Настройки!$B$4,I$4+1,1)))</f>
        <v/>
      </c>
      <c r="J14" s="48" t="str">
        <f>IF($A14="","",SUMIFS(Операции!$D$6:$D$2000,Операции!$C$6:$C$2000,$A14,Операции!$A$6:$A$2000,"&gt;="&amp;DATE(Настройки!$B$4,J$4,1),Операции!$A$6:$A$2000,"&lt;"&amp;DATE(Настройки!$B$4,J$4+1,1)))</f>
        <v/>
      </c>
      <c r="K14" s="48" t="str">
        <f>IF($A14="","",SUMIFS(Операции!$D$6:$D$2000,Операции!$C$6:$C$2000,$A14,Операции!$A$6:$A$2000,"&gt;="&amp;DATE(Настройки!$B$4,K$4,1),Операции!$A$6:$A$2000,"&lt;"&amp;DATE(Настройки!$B$4,K$4+1,1)))</f>
        <v/>
      </c>
      <c r="L14" s="48" t="str">
        <f>IF($A14="","",SUMIFS(Операции!$D$6:$D$2000,Операции!$C$6:$C$2000,$A14,Операции!$A$6:$A$2000,"&gt;="&amp;DATE(Настройки!$B$4,L$4,1),Операции!$A$6:$A$2000,"&lt;"&amp;DATE(Настройки!$B$4,L$4+1,1)))</f>
        <v/>
      </c>
      <c r="M14" s="48" t="str">
        <f>IF($A14="","",SUMIFS(Операции!$D$6:$D$2000,Операции!$C$6:$C$2000,$A14,Операции!$A$6:$A$2000,"&gt;="&amp;DATE(Настройки!$B$4,M$4,1),Операции!$A$6:$A$2000,"&lt;"&amp;DATE(Настройки!$B$4,M$4+1,1)))</f>
        <v/>
      </c>
      <c r="N14" s="48" t="str">
        <f>IF($A14="","",SUMIFS(Операции!$D$6:$D$2000,Операции!$C$6:$C$2000,$A14,Операции!$A$6:$A$2000,"&gt;="&amp;DATE(Настройки!$B$4,N$4,1),Операции!$A$6:$A$2000,"&lt;"&amp;DATE(Настройки!$B$4,N$4+1,1)))</f>
        <v/>
      </c>
      <c r="O14" s="53" t="str">
        <f t="shared" si="0"/>
        <v/>
      </c>
      <c r="P14" s="48" t="str">
        <f t="shared" si="1"/>
        <v/>
      </c>
      <c r="Q14" s="54" t="str">
        <f t="shared" si="2"/>
        <v/>
      </c>
    </row>
    <row r="15" spans="1:17" ht="15" customHeight="1">
      <c r="A15" s="42" t="str">
        <f>IF(Категории!A14="","",Категории!A14)</f>
        <v/>
      </c>
      <c r="B15" s="48" t="str">
        <f>IF(OR(A15="",Категории!D14=""),"",Категории!D14)</f>
        <v/>
      </c>
      <c r="C15" s="48" t="str">
        <f>IF($A15="","",SUMIFS(Операции!$D$6:$D$2000,Операции!$C$6:$C$2000,$A15,Операции!$A$6:$A$2000,"&gt;="&amp;DATE(Настройки!$B$4,C$4,1),Операции!$A$6:$A$2000,"&lt;"&amp;DATE(Настройки!$B$4,C$4+1,1)))</f>
        <v/>
      </c>
      <c r="D15" s="48" t="str">
        <f>IF($A15="","",SUMIFS(Операции!$D$6:$D$2000,Операции!$C$6:$C$2000,$A15,Операции!$A$6:$A$2000,"&gt;="&amp;DATE(Настройки!$B$4,D$4,1),Операции!$A$6:$A$2000,"&lt;"&amp;DATE(Настройки!$B$4,D$4+1,1)))</f>
        <v/>
      </c>
      <c r="E15" s="48" t="str">
        <f>IF($A15="","",SUMIFS(Операции!$D$6:$D$2000,Операции!$C$6:$C$2000,$A15,Операции!$A$6:$A$2000,"&gt;="&amp;DATE(Настройки!$B$4,E$4,1),Операции!$A$6:$A$2000,"&lt;"&amp;DATE(Настройки!$B$4,E$4+1,1)))</f>
        <v/>
      </c>
      <c r="F15" s="48" t="str">
        <f>IF($A15="","",SUMIFS(Операции!$D$6:$D$2000,Операции!$C$6:$C$2000,$A15,Операции!$A$6:$A$2000,"&gt;="&amp;DATE(Настройки!$B$4,F$4,1),Операции!$A$6:$A$2000,"&lt;"&amp;DATE(Настройки!$B$4,F$4+1,1)))</f>
        <v/>
      </c>
      <c r="G15" s="48" t="str">
        <f>IF($A15="","",SUMIFS(Операции!$D$6:$D$2000,Операции!$C$6:$C$2000,$A15,Операции!$A$6:$A$2000,"&gt;="&amp;DATE(Настройки!$B$4,G$4,1),Операции!$A$6:$A$2000,"&lt;"&amp;DATE(Настройки!$B$4,G$4+1,1)))</f>
        <v/>
      </c>
      <c r="H15" s="48" t="str">
        <f>IF($A15="","",SUMIFS(Операции!$D$6:$D$2000,Операции!$C$6:$C$2000,$A15,Операции!$A$6:$A$2000,"&gt;="&amp;DATE(Настройки!$B$4,H$4,1),Операции!$A$6:$A$2000,"&lt;"&amp;DATE(Настройки!$B$4,H$4+1,1)))</f>
        <v/>
      </c>
      <c r="I15" s="48" t="str">
        <f>IF($A15="","",SUMIFS(Операции!$D$6:$D$2000,Операции!$C$6:$C$2000,$A15,Операции!$A$6:$A$2000,"&gt;="&amp;DATE(Настройки!$B$4,I$4,1),Операции!$A$6:$A$2000,"&lt;"&amp;DATE(Настройки!$B$4,I$4+1,1)))</f>
        <v/>
      </c>
      <c r="J15" s="48" t="str">
        <f>IF($A15="","",SUMIFS(Операции!$D$6:$D$2000,Операции!$C$6:$C$2000,$A15,Операции!$A$6:$A$2000,"&gt;="&amp;DATE(Настройки!$B$4,J$4,1),Операции!$A$6:$A$2000,"&lt;"&amp;DATE(Настройки!$B$4,J$4+1,1)))</f>
        <v/>
      </c>
      <c r="K15" s="48" t="str">
        <f>IF($A15="","",SUMIFS(Операции!$D$6:$D$2000,Операции!$C$6:$C$2000,$A15,Операции!$A$6:$A$2000,"&gt;="&amp;DATE(Настройки!$B$4,K$4,1),Операции!$A$6:$A$2000,"&lt;"&amp;DATE(Настройки!$B$4,K$4+1,1)))</f>
        <v/>
      </c>
      <c r="L15" s="48" t="str">
        <f>IF($A15="","",SUMIFS(Операции!$D$6:$D$2000,Операции!$C$6:$C$2000,$A15,Операции!$A$6:$A$2000,"&gt;="&amp;DATE(Настройки!$B$4,L$4,1),Операции!$A$6:$A$2000,"&lt;"&amp;DATE(Настройки!$B$4,L$4+1,1)))</f>
        <v/>
      </c>
      <c r="M15" s="48" t="str">
        <f>IF($A15="","",SUMIFS(Операции!$D$6:$D$2000,Операции!$C$6:$C$2000,$A15,Операции!$A$6:$A$2000,"&gt;="&amp;DATE(Настройки!$B$4,M$4,1),Операции!$A$6:$A$2000,"&lt;"&amp;DATE(Настройки!$B$4,M$4+1,1)))</f>
        <v/>
      </c>
      <c r="N15" s="48" t="str">
        <f>IF($A15="","",SUMIFS(Операции!$D$6:$D$2000,Операции!$C$6:$C$2000,$A15,Операции!$A$6:$A$2000,"&gt;="&amp;DATE(Настройки!$B$4,N$4,1),Операции!$A$6:$A$2000,"&lt;"&amp;DATE(Настройки!$B$4,N$4+1,1)))</f>
        <v/>
      </c>
      <c r="O15" s="53" t="str">
        <f t="shared" si="0"/>
        <v/>
      </c>
      <c r="P15" s="48" t="str">
        <f t="shared" si="1"/>
        <v/>
      </c>
      <c r="Q15" s="54" t="str">
        <f t="shared" si="2"/>
        <v/>
      </c>
    </row>
    <row r="16" spans="1:17" ht="15" customHeight="1">
      <c r="A16" s="49" t="s">
        <v>294</v>
      </c>
      <c r="B16" s="50">
        <f>SUM(B6:B15)</f>
        <v>17170</v>
      </c>
      <c r="C16" s="50">
        <f>SUMIFS(Операции!$D$6:$D$2000,Операции!$K$6:$K$2000,"Доход",Операции!$A$6:$A$2000,"&gt;="&amp;DATE(Настройки!$B$4,C$4,1),Операции!$A$6:$A$2000,"&lt;"&amp;DATE(Настройки!$B$4,C$4+1,1))</f>
        <v>0</v>
      </c>
      <c r="D16" s="50">
        <f>SUMIFS(Операции!$D$6:$D$2000,Операции!$K$6:$K$2000,"Доход",Операции!$A$6:$A$2000,"&gt;="&amp;DATE(Настройки!$B$4,D$4,1),Операции!$A$6:$A$2000,"&lt;"&amp;DATE(Настройки!$B$4,D$4+1,1))</f>
        <v>0</v>
      </c>
      <c r="E16" s="50">
        <f>SUMIFS(Операции!$D$6:$D$2000,Операции!$K$6:$K$2000,"Доход",Операции!$A$6:$A$2000,"&gt;="&amp;DATE(Настройки!$B$4,E$4,1),Операции!$A$6:$A$2000,"&lt;"&amp;DATE(Настройки!$B$4,E$4+1,1))</f>
        <v>0</v>
      </c>
      <c r="F16" s="50">
        <f>SUMIFS(Операции!$D$6:$D$2000,Операции!$K$6:$K$2000,"Доход",Операции!$A$6:$A$2000,"&gt;="&amp;DATE(Настройки!$B$4,F$4,1),Операции!$A$6:$A$2000,"&lt;"&amp;DATE(Настройки!$B$4,F$4+1,1))</f>
        <v>0</v>
      </c>
      <c r="G16" s="50">
        <f>SUMIFS(Операции!$D$6:$D$2000,Операции!$K$6:$K$2000,"Доход",Операции!$A$6:$A$2000,"&gt;="&amp;DATE(Настройки!$B$4,G$4,1),Операции!$A$6:$A$2000,"&lt;"&amp;DATE(Настройки!$B$4,G$4+1,1))</f>
        <v>0</v>
      </c>
      <c r="H16" s="50">
        <f>SUMIFS(Операции!$D$6:$D$2000,Операции!$K$6:$K$2000,"Доход",Операции!$A$6:$A$2000,"&gt;="&amp;DATE(Настройки!$B$4,H$4,1),Операции!$A$6:$A$2000,"&lt;"&amp;DATE(Настройки!$B$4,H$4+1,1))</f>
        <v>0</v>
      </c>
      <c r="I16" s="50">
        <f>SUMIFS(Операции!$D$6:$D$2000,Операции!$K$6:$K$2000,"Доход",Операции!$A$6:$A$2000,"&gt;="&amp;DATE(Настройки!$B$4,I$4,1),Операции!$A$6:$A$2000,"&lt;"&amp;DATE(Настройки!$B$4,I$4+1,1))</f>
        <v>17170</v>
      </c>
      <c r="J16" s="50">
        <f>SUMIFS(Операции!$D$6:$D$2000,Операции!$K$6:$K$2000,"Доход",Операции!$A$6:$A$2000,"&gt;="&amp;DATE(Настройки!$B$4,J$4,1),Операции!$A$6:$A$2000,"&lt;"&amp;DATE(Настройки!$B$4,J$4+1,1))</f>
        <v>17170</v>
      </c>
      <c r="K16" s="50">
        <f>SUMIFS(Операции!$D$6:$D$2000,Операции!$K$6:$K$2000,"Доход",Операции!$A$6:$A$2000,"&gt;="&amp;DATE(Настройки!$B$4,K$4,1),Операции!$A$6:$A$2000,"&lt;"&amp;DATE(Настройки!$B$4,K$4+1,1))</f>
        <v>17170</v>
      </c>
      <c r="L16" s="50">
        <f>SUMIFS(Операции!$D$6:$D$2000,Операции!$K$6:$K$2000,"Доход",Операции!$A$6:$A$2000,"&gt;="&amp;DATE(Настройки!$B$4,L$4,1),Операции!$A$6:$A$2000,"&lt;"&amp;DATE(Настройки!$B$4,L$4+1,1))</f>
        <v>0</v>
      </c>
      <c r="M16" s="50">
        <f>SUMIFS(Операции!$D$6:$D$2000,Операции!$K$6:$K$2000,"Доход",Операции!$A$6:$A$2000,"&gt;="&amp;DATE(Настройки!$B$4,M$4,1),Операции!$A$6:$A$2000,"&lt;"&amp;DATE(Настройки!$B$4,M$4+1,1))</f>
        <v>0</v>
      </c>
      <c r="N16" s="50">
        <f>SUMIFS(Операции!$D$6:$D$2000,Операции!$K$6:$K$2000,"Доход",Операции!$A$6:$A$2000,"&gt;="&amp;DATE(Настройки!$B$4,N$4,1),Операции!$A$6:$A$2000,"&lt;"&amp;DATE(Настройки!$B$4,N$4+1,1))</f>
        <v>0</v>
      </c>
      <c r="O16" s="50">
        <f>SUM(C16:N16)</f>
        <v>51510</v>
      </c>
      <c r="P16" s="50">
        <f>O16/MAX(1,COUNTIF($C$60:$N$60,"&gt;0"))</f>
        <v>17170</v>
      </c>
      <c r="Q16" s="55">
        <f>P16-B16</f>
        <v>0</v>
      </c>
    </row>
    <row r="18" spans="1:17" ht="15" customHeight="1">
      <c r="A18" s="3" t="s">
        <v>295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" customHeight="1">
      <c r="A19" s="42" t="str">
        <f>IF(Категории!A15="","",Категории!A15)</f>
        <v>Жилье: аренда или ипотека</v>
      </c>
      <c r="B19" s="48">
        <f>IF(OR(A19="",Категории!D15=""),"",Категории!D15)</f>
        <v>5200</v>
      </c>
      <c r="C19" s="48">
        <f>IF($A19="","",SUMIFS(Операции!$D$6:$D$2000,Операции!$C$6:$C$2000,$A19,Операции!$A$6:$A$2000,"&gt;="&amp;DATE(Настройки!$B$4,C$4,1),Операции!$A$6:$A$2000,"&lt;"&amp;DATE(Настройки!$B$4,C$4+1,1)))</f>
        <v>0</v>
      </c>
      <c r="D19" s="48">
        <f>IF($A19="","",SUMIFS(Операции!$D$6:$D$2000,Операции!$C$6:$C$2000,$A19,Операции!$A$6:$A$2000,"&gt;="&amp;DATE(Настройки!$B$4,D$4,1),Операции!$A$6:$A$2000,"&lt;"&amp;DATE(Настройки!$B$4,D$4+1,1)))</f>
        <v>0</v>
      </c>
      <c r="E19" s="48">
        <f>IF($A19="","",SUMIFS(Операции!$D$6:$D$2000,Операции!$C$6:$C$2000,$A19,Операции!$A$6:$A$2000,"&gt;="&amp;DATE(Настройки!$B$4,E$4,1),Операции!$A$6:$A$2000,"&lt;"&amp;DATE(Настройки!$B$4,E$4+1,1)))</f>
        <v>0</v>
      </c>
      <c r="F19" s="48">
        <f>IF($A19="","",SUMIFS(Операции!$D$6:$D$2000,Операции!$C$6:$C$2000,$A19,Операции!$A$6:$A$2000,"&gt;="&amp;DATE(Настройки!$B$4,F$4,1),Операции!$A$6:$A$2000,"&lt;"&amp;DATE(Настройки!$B$4,F$4+1,1)))</f>
        <v>0</v>
      </c>
      <c r="G19" s="48">
        <f>IF($A19="","",SUMIFS(Операции!$D$6:$D$2000,Операции!$C$6:$C$2000,$A19,Операции!$A$6:$A$2000,"&gt;="&amp;DATE(Настройки!$B$4,G$4,1),Операции!$A$6:$A$2000,"&lt;"&amp;DATE(Настройки!$B$4,G$4+1,1)))</f>
        <v>0</v>
      </c>
      <c r="H19" s="48">
        <f>IF($A19="","",SUMIFS(Операции!$D$6:$D$2000,Операции!$C$6:$C$2000,$A19,Операции!$A$6:$A$2000,"&gt;="&amp;DATE(Настройки!$B$4,H$4,1),Операции!$A$6:$A$2000,"&lt;"&amp;DATE(Настройки!$B$4,H$4+1,1)))</f>
        <v>0</v>
      </c>
      <c r="I19" s="48">
        <f>IF($A19="","",SUMIFS(Операции!$D$6:$D$2000,Операции!$C$6:$C$2000,$A19,Операции!$A$6:$A$2000,"&gt;="&amp;DATE(Настройки!$B$4,I$4,1),Операции!$A$6:$A$2000,"&lt;"&amp;DATE(Настройки!$B$4,I$4+1,1)))</f>
        <v>5200</v>
      </c>
      <c r="J19" s="48">
        <f>IF($A19="","",SUMIFS(Операции!$D$6:$D$2000,Операции!$C$6:$C$2000,$A19,Операции!$A$6:$A$2000,"&gt;="&amp;DATE(Настройки!$B$4,J$4,1),Операции!$A$6:$A$2000,"&lt;"&amp;DATE(Настройки!$B$4,J$4+1,1)))</f>
        <v>5200</v>
      </c>
      <c r="K19" s="48">
        <f>IF($A19="","",SUMIFS(Операции!$D$6:$D$2000,Операции!$C$6:$C$2000,$A19,Операции!$A$6:$A$2000,"&gt;="&amp;DATE(Настройки!$B$4,K$4,1),Операции!$A$6:$A$2000,"&lt;"&amp;DATE(Настройки!$B$4,K$4+1,1)))</f>
        <v>5200</v>
      </c>
      <c r="L19" s="48">
        <f>IF($A19="","",SUMIFS(Операции!$D$6:$D$2000,Операции!$C$6:$C$2000,$A19,Операции!$A$6:$A$2000,"&gt;="&amp;DATE(Настройки!$B$4,L$4,1),Операции!$A$6:$A$2000,"&lt;"&amp;DATE(Настройки!$B$4,L$4+1,1)))</f>
        <v>0</v>
      </c>
      <c r="M19" s="48">
        <f>IF($A19="","",SUMIFS(Операции!$D$6:$D$2000,Операции!$C$6:$C$2000,$A19,Операции!$A$6:$A$2000,"&gt;="&amp;DATE(Настройки!$B$4,M$4,1),Операции!$A$6:$A$2000,"&lt;"&amp;DATE(Настройки!$B$4,M$4+1,1)))</f>
        <v>0</v>
      </c>
      <c r="N19" s="48">
        <f>IF($A19="","",SUMIFS(Операции!$D$6:$D$2000,Операции!$C$6:$C$2000,$A19,Операции!$A$6:$A$2000,"&gt;="&amp;DATE(Настройки!$B$4,N$4,1),Операции!$A$6:$A$2000,"&lt;"&amp;DATE(Настройки!$B$4,N$4+1,1)))</f>
        <v>0</v>
      </c>
      <c r="O19" s="53">
        <f t="shared" ref="O19:O48" si="3">IF(A19="","",SUM(C19:N19))</f>
        <v>15600</v>
      </c>
      <c r="P19" s="48">
        <f t="shared" ref="P19:P48" si="4">IF(A19="","",O19/MAX(1,COUNTIF($C$60:$N$60,"&gt;0")))</f>
        <v>5200</v>
      </c>
      <c r="Q19" s="54">
        <f t="shared" ref="Q19:Q48" si="5">IF(OR(A19="",B19=""),"",P19-B19)</f>
        <v>0</v>
      </c>
    </row>
    <row r="20" spans="1:17" ht="15" customHeight="1">
      <c r="A20" s="42" t="str">
        <f>IF(Категории!A16="","",Категории!A16)</f>
        <v>Арнона</v>
      </c>
      <c r="B20" s="48">
        <f>IF(OR(A20="",Категории!D16=""),"",Категории!D16)</f>
        <v>600</v>
      </c>
      <c r="C20" s="48">
        <f>IF($A20="","",SUMIFS(Операции!$D$6:$D$2000,Операции!$C$6:$C$2000,$A20,Операции!$A$6:$A$2000,"&gt;="&amp;DATE(Настройки!$B$4,C$4,1),Операции!$A$6:$A$2000,"&lt;"&amp;DATE(Настройки!$B$4,C$4+1,1)))</f>
        <v>0</v>
      </c>
      <c r="D20" s="48">
        <f>IF($A20="","",SUMIFS(Операции!$D$6:$D$2000,Операции!$C$6:$C$2000,$A20,Операции!$A$6:$A$2000,"&gt;="&amp;DATE(Настройки!$B$4,D$4,1),Операции!$A$6:$A$2000,"&lt;"&amp;DATE(Настройки!$B$4,D$4+1,1)))</f>
        <v>0</v>
      </c>
      <c r="E20" s="48">
        <f>IF($A20="","",SUMIFS(Операции!$D$6:$D$2000,Операции!$C$6:$C$2000,$A20,Операции!$A$6:$A$2000,"&gt;="&amp;DATE(Настройки!$B$4,E$4,1),Операции!$A$6:$A$2000,"&lt;"&amp;DATE(Настройки!$B$4,E$4+1,1)))</f>
        <v>0</v>
      </c>
      <c r="F20" s="48">
        <f>IF($A20="","",SUMIFS(Операции!$D$6:$D$2000,Операции!$C$6:$C$2000,$A20,Операции!$A$6:$A$2000,"&gt;="&amp;DATE(Настройки!$B$4,F$4,1),Операции!$A$6:$A$2000,"&lt;"&amp;DATE(Настройки!$B$4,F$4+1,1)))</f>
        <v>0</v>
      </c>
      <c r="G20" s="48">
        <f>IF($A20="","",SUMIFS(Операции!$D$6:$D$2000,Операции!$C$6:$C$2000,$A20,Операции!$A$6:$A$2000,"&gt;="&amp;DATE(Настройки!$B$4,G$4,1),Операции!$A$6:$A$2000,"&lt;"&amp;DATE(Настройки!$B$4,G$4+1,1)))</f>
        <v>0</v>
      </c>
      <c r="H20" s="48">
        <f>IF($A20="","",SUMIFS(Операции!$D$6:$D$2000,Операции!$C$6:$C$2000,$A20,Операции!$A$6:$A$2000,"&gt;="&amp;DATE(Настройки!$B$4,H$4,1),Операции!$A$6:$A$2000,"&lt;"&amp;DATE(Настройки!$B$4,H$4+1,1)))</f>
        <v>0</v>
      </c>
      <c r="I20" s="48">
        <f>IF($A20="","",SUMIFS(Операции!$D$6:$D$2000,Операции!$C$6:$C$2000,$A20,Операции!$A$6:$A$2000,"&gt;="&amp;DATE(Настройки!$B$4,I$4,1),Операции!$A$6:$A$2000,"&lt;"&amp;DATE(Настройки!$B$4,I$4+1,1)))</f>
        <v>1180</v>
      </c>
      <c r="J20" s="48">
        <f>IF($A20="","",SUMIFS(Операции!$D$6:$D$2000,Операции!$C$6:$C$2000,$A20,Операции!$A$6:$A$2000,"&gt;="&amp;DATE(Настройки!$B$4,J$4,1),Операции!$A$6:$A$2000,"&lt;"&amp;DATE(Настройки!$B$4,J$4+1,1)))</f>
        <v>0</v>
      </c>
      <c r="K20" s="48">
        <f>IF($A20="","",SUMIFS(Операции!$D$6:$D$2000,Операции!$C$6:$C$2000,$A20,Операции!$A$6:$A$2000,"&gt;="&amp;DATE(Настройки!$B$4,K$4,1),Операции!$A$6:$A$2000,"&lt;"&amp;DATE(Настройки!$B$4,K$4+1,1)))</f>
        <v>1180</v>
      </c>
      <c r="L20" s="48">
        <f>IF($A20="","",SUMIFS(Операции!$D$6:$D$2000,Операции!$C$6:$C$2000,$A20,Операции!$A$6:$A$2000,"&gt;="&amp;DATE(Настройки!$B$4,L$4,1),Операции!$A$6:$A$2000,"&lt;"&amp;DATE(Настройки!$B$4,L$4+1,1)))</f>
        <v>0</v>
      </c>
      <c r="M20" s="48">
        <f>IF($A20="","",SUMIFS(Операции!$D$6:$D$2000,Операции!$C$6:$C$2000,$A20,Операции!$A$6:$A$2000,"&gt;="&amp;DATE(Настройки!$B$4,M$4,1),Операции!$A$6:$A$2000,"&lt;"&amp;DATE(Настройки!$B$4,M$4+1,1)))</f>
        <v>0</v>
      </c>
      <c r="N20" s="48">
        <f>IF($A20="","",SUMIFS(Операции!$D$6:$D$2000,Операции!$C$6:$C$2000,$A20,Операции!$A$6:$A$2000,"&gt;="&amp;DATE(Настройки!$B$4,N$4,1),Операции!$A$6:$A$2000,"&lt;"&amp;DATE(Настройки!$B$4,N$4+1,1)))</f>
        <v>0</v>
      </c>
      <c r="O20" s="53">
        <f t="shared" si="3"/>
        <v>2360</v>
      </c>
      <c r="P20" s="48">
        <f t="shared" si="4"/>
        <v>786.66666666666663</v>
      </c>
      <c r="Q20" s="54">
        <f t="shared" si="5"/>
        <v>186.66666666666663</v>
      </c>
    </row>
    <row r="21" spans="1:17" ht="15" customHeight="1">
      <c r="A21" s="42" t="str">
        <f>IF(Категории!A17="","",Категории!A17)</f>
        <v>Ваад байт</v>
      </c>
      <c r="B21" s="48">
        <f>IF(OR(A21="",Категории!D17=""),"",Категории!D17)</f>
        <v>150</v>
      </c>
      <c r="C21" s="48">
        <f>IF($A21="","",SUMIFS(Операции!$D$6:$D$2000,Операции!$C$6:$C$2000,$A21,Операции!$A$6:$A$2000,"&gt;="&amp;DATE(Настройки!$B$4,C$4,1),Операции!$A$6:$A$2000,"&lt;"&amp;DATE(Настройки!$B$4,C$4+1,1)))</f>
        <v>0</v>
      </c>
      <c r="D21" s="48">
        <f>IF($A21="","",SUMIFS(Операции!$D$6:$D$2000,Операции!$C$6:$C$2000,$A21,Операции!$A$6:$A$2000,"&gt;="&amp;DATE(Настройки!$B$4,D$4,1),Операции!$A$6:$A$2000,"&lt;"&amp;DATE(Настройки!$B$4,D$4+1,1)))</f>
        <v>0</v>
      </c>
      <c r="E21" s="48">
        <f>IF($A21="","",SUMIFS(Операции!$D$6:$D$2000,Операции!$C$6:$C$2000,$A21,Операции!$A$6:$A$2000,"&gt;="&amp;DATE(Настройки!$B$4,E$4,1),Операции!$A$6:$A$2000,"&lt;"&amp;DATE(Настройки!$B$4,E$4+1,1)))</f>
        <v>0</v>
      </c>
      <c r="F21" s="48">
        <f>IF($A21="","",SUMIFS(Операции!$D$6:$D$2000,Операции!$C$6:$C$2000,$A21,Операции!$A$6:$A$2000,"&gt;="&amp;DATE(Настройки!$B$4,F$4,1),Операции!$A$6:$A$2000,"&lt;"&amp;DATE(Настройки!$B$4,F$4+1,1)))</f>
        <v>0</v>
      </c>
      <c r="G21" s="48">
        <f>IF($A21="","",SUMIFS(Операции!$D$6:$D$2000,Операции!$C$6:$C$2000,$A21,Операции!$A$6:$A$2000,"&gt;="&amp;DATE(Настройки!$B$4,G$4,1),Операции!$A$6:$A$2000,"&lt;"&amp;DATE(Настройки!$B$4,G$4+1,1)))</f>
        <v>0</v>
      </c>
      <c r="H21" s="48">
        <f>IF($A21="","",SUMIFS(Операции!$D$6:$D$2000,Операции!$C$6:$C$2000,$A21,Операции!$A$6:$A$2000,"&gt;="&amp;DATE(Настройки!$B$4,H$4,1),Операции!$A$6:$A$2000,"&lt;"&amp;DATE(Настройки!$B$4,H$4+1,1)))</f>
        <v>0</v>
      </c>
      <c r="I21" s="48">
        <f>IF($A21="","",SUMIFS(Операции!$D$6:$D$2000,Операции!$C$6:$C$2000,$A21,Операции!$A$6:$A$2000,"&gt;="&amp;DATE(Настройки!$B$4,I$4,1),Операции!$A$6:$A$2000,"&lt;"&amp;DATE(Настройки!$B$4,I$4+1,1)))</f>
        <v>150</v>
      </c>
      <c r="J21" s="48">
        <f>IF($A21="","",SUMIFS(Операции!$D$6:$D$2000,Операции!$C$6:$C$2000,$A21,Операции!$A$6:$A$2000,"&gt;="&amp;DATE(Настройки!$B$4,J$4,1),Операции!$A$6:$A$2000,"&lt;"&amp;DATE(Настройки!$B$4,J$4+1,1)))</f>
        <v>150</v>
      </c>
      <c r="K21" s="48">
        <f>IF($A21="","",SUMIFS(Операции!$D$6:$D$2000,Операции!$C$6:$C$2000,$A21,Операции!$A$6:$A$2000,"&gt;="&amp;DATE(Настройки!$B$4,K$4,1),Операции!$A$6:$A$2000,"&lt;"&amp;DATE(Настройки!$B$4,K$4+1,1)))</f>
        <v>0</v>
      </c>
      <c r="L21" s="48">
        <f>IF($A21="","",SUMIFS(Операции!$D$6:$D$2000,Операции!$C$6:$C$2000,$A21,Операции!$A$6:$A$2000,"&gt;="&amp;DATE(Настройки!$B$4,L$4,1),Операции!$A$6:$A$2000,"&lt;"&amp;DATE(Настройки!$B$4,L$4+1,1)))</f>
        <v>0</v>
      </c>
      <c r="M21" s="48">
        <f>IF($A21="","",SUMIFS(Операции!$D$6:$D$2000,Операции!$C$6:$C$2000,$A21,Операции!$A$6:$A$2000,"&gt;="&amp;DATE(Настройки!$B$4,M$4,1),Операции!$A$6:$A$2000,"&lt;"&amp;DATE(Настройки!$B$4,M$4+1,1)))</f>
        <v>0</v>
      </c>
      <c r="N21" s="48">
        <f>IF($A21="","",SUMIFS(Операции!$D$6:$D$2000,Операции!$C$6:$C$2000,$A21,Операции!$A$6:$A$2000,"&gt;="&amp;DATE(Настройки!$B$4,N$4,1),Операции!$A$6:$A$2000,"&lt;"&amp;DATE(Настройки!$B$4,N$4+1,1)))</f>
        <v>0</v>
      </c>
      <c r="O21" s="53">
        <f t="shared" si="3"/>
        <v>300</v>
      </c>
      <c r="P21" s="48">
        <f t="shared" si="4"/>
        <v>100</v>
      </c>
      <c r="Q21" s="54">
        <f t="shared" si="5"/>
        <v>-50</v>
      </c>
    </row>
    <row r="22" spans="1:17" ht="15" customHeight="1">
      <c r="A22" s="42" t="str">
        <f>IF(Категории!A18="","",Категории!A18)</f>
        <v>Электричество</v>
      </c>
      <c r="B22" s="48">
        <f>IF(OR(A22="",Категории!D18=""),"",Категории!D18)</f>
        <v>350</v>
      </c>
      <c r="C22" s="48">
        <f>IF($A22="","",SUMIFS(Операции!$D$6:$D$2000,Операции!$C$6:$C$2000,$A22,Операции!$A$6:$A$2000,"&gt;="&amp;DATE(Настройки!$B$4,C$4,1),Операции!$A$6:$A$2000,"&lt;"&amp;DATE(Настройки!$B$4,C$4+1,1)))</f>
        <v>0</v>
      </c>
      <c r="D22" s="48">
        <f>IF($A22="","",SUMIFS(Операции!$D$6:$D$2000,Операции!$C$6:$C$2000,$A22,Операции!$A$6:$A$2000,"&gt;="&amp;DATE(Настройки!$B$4,D$4,1),Операции!$A$6:$A$2000,"&lt;"&amp;DATE(Настройки!$B$4,D$4+1,1)))</f>
        <v>0</v>
      </c>
      <c r="E22" s="48">
        <f>IF($A22="","",SUMIFS(Операции!$D$6:$D$2000,Операции!$C$6:$C$2000,$A22,Операции!$A$6:$A$2000,"&gt;="&amp;DATE(Настройки!$B$4,E$4,1),Операции!$A$6:$A$2000,"&lt;"&amp;DATE(Настройки!$B$4,E$4+1,1)))</f>
        <v>0</v>
      </c>
      <c r="F22" s="48">
        <f>IF($A22="","",SUMIFS(Операции!$D$6:$D$2000,Операции!$C$6:$C$2000,$A22,Операции!$A$6:$A$2000,"&gt;="&amp;DATE(Настройки!$B$4,F$4,1),Операции!$A$6:$A$2000,"&lt;"&amp;DATE(Настройки!$B$4,F$4+1,1)))</f>
        <v>0</v>
      </c>
      <c r="G22" s="48">
        <f>IF($A22="","",SUMIFS(Операции!$D$6:$D$2000,Операции!$C$6:$C$2000,$A22,Операции!$A$6:$A$2000,"&gt;="&amp;DATE(Настройки!$B$4,G$4,1),Операции!$A$6:$A$2000,"&lt;"&amp;DATE(Настройки!$B$4,G$4+1,1)))</f>
        <v>0</v>
      </c>
      <c r="H22" s="48">
        <f>IF($A22="","",SUMIFS(Операции!$D$6:$D$2000,Операции!$C$6:$C$2000,$A22,Операции!$A$6:$A$2000,"&gt;="&amp;DATE(Настройки!$B$4,H$4,1),Операции!$A$6:$A$2000,"&lt;"&amp;DATE(Настройки!$B$4,H$4+1,1)))</f>
        <v>0</v>
      </c>
      <c r="I22" s="48">
        <f>IF($A22="","",SUMIFS(Операции!$D$6:$D$2000,Операции!$C$6:$C$2000,$A22,Операции!$A$6:$A$2000,"&gt;="&amp;DATE(Настройки!$B$4,I$4,1),Операции!$A$6:$A$2000,"&lt;"&amp;DATE(Настройки!$B$4,I$4+1,1)))</f>
        <v>0</v>
      </c>
      <c r="J22" s="48">
        <f>IF($A22="","",SUMIFS(Операции!$D$6:$D$2000,Операции!$C$6:$C$2000,$A22,Операции!$A$6:$A$2000,"&gt;="&amp;DATE(Настройки!$B$4,J$4,1),Операции!$A$6:$A$2000,"&lt;"&amp;DATE(Настройки!$B$4,J$4+1,1)))</f>
        <v>640</v>
      </c>
      <c r="K22" s="48">
        <f>IF($A22="","",SUMIFS(Операции!$D$6:$D$2000,Операции!$C$6:$C$2000,$A22,Операции!$A$6:$A$2000,"&gt;="&amp;DATE(Настройки!$B$4,K$4,1),Операции!$A$6:$A$2000,"&lt;"&amp;DATE(Настройки!$B$4,K$4+1,1)))</f>
        <v>0</v>
      </c>
      <c r="L22" s="48">
        <f>IF($A22="","",SUMIFS(Операции!$D$6:$D$2000,Операции!$C$6:$C$2000,$A22,Операции!$A$6:$A$2000,"&gt;="&amp;DATE(Настройки!$B$4,L$4,1),Операции!$A$6:$A$2000,"&lt;"&amp;DATE(Настройки!$B$4,L$4+1,1)))</f>
        <v>0</v>
      </c>
      <c r="M22" s="48">
        <f>IF($A22="","",SUMIFS(Операции!$D$6:$D$2000,Операции!$C$6:$C$2000,$A22,Операции!$A$6:$A$2000,"&gt;="&amp;DATE(Настройки!$B$4,M$4,1),Операции!$A$6:$A$2000,"&lt;"&amp;DATE(Настройки!$B$4,M$4+1,1)))</f>
        <v>0</v>
      </c>
      <c r="N22" s="48">
        <f>IF($A22="","",SUMIFS(Операции!$D$6:$D$2000,Операции!$C$6:$C$2000,$A22,Операции!$A$6:$A$2000,"&gt;="&amp;DATE(Настройки!$B$4,N$4,1),Операции!$A$6:$A$2000,"&lt;"&amp;DATE(Настройки!$B$4,N$4+1,1)))</f>
        <v>0</v>
      </c>
      <c r="O22" s="53">
        <f t="shared" si="3"/>
        <v>640</v>
      </c>
      <c r="P22" s="48">
        <f t="shared" si="4"/>
        <v>213.33333333333334</v>
      </c>
      <c r="Q22" s="54">
        <f t="shared" si="5"/>
        <v>-136.66666666666666</v>
      </c>
    </row>
    <row r="23" spans="1:17" ht="15" customHeight="1">
      <c r="A23" s="42" t="str">
        <f>IF(Категории!A19="","",Категории!A19)</f>
        <v>Вода</v>
      </c>
      <c r="B23" s="48">
        <f>IF(OR(A23="",Категории!D19=""),"",Категории!D19)</f>
        <v>150</v>
      </c>
      <c r="C23" s="48">
        <f>IF($A23="","",SUMIFS(Операции!$D$6:$D$2000,Операции!$C$6:$C$2000,$A23,Операции!$A$6:$A$2000,"&gt;="&amp;DATE(Настройки!$B$4,C$4,1),Операции!$A$6:$A$2000,"&lt;"&amp;DATE(Настройки!$B$4,C$4+1,1)))</f>
        <v>0</v>
      </c>
      <c r="D23" s="48">
        <f>IF($A23="","",SUMIFS(Операции!$D$6:$D$2000,Операции!$C$6:$C$2000,$A23,Операции!$A$6:$A$2000,"&gt;="&amp;DATE(Настройки!$B$4,D$4,1),Операции!$A$6:$A$2000,"&lt;"&amp;DATE(Настройки!$B$4,D$4+1,1)))</f>
        <v>0</v>
      </c>
      <c r="E23" s="48">
        <f>IF($A23="","",SUMIFS(Операции!$D$6:$D$2000,Операции!$C$6:$C$2000,$A23,Операции!$A$6:$A$2000,"&gt;="&amp;DATE(Настройки!$B$4,E$4,1),Операции!$A$6:$A$2000,"&lt;"&amp;DATE(Настройки!$B$4,E$4+1,1)))</f>
        <v>0</v>
      </c>
      <c r="F23" s="48">
        <f>IF($A23="","",SUMIFS(Операции!$D$6:$D$2000,Операции!$C$6:$C$2000,$A23,Операции!$A$6:$A$2000,"&gt;="&amp;DATE(Настройки!$B$4,F$4,1),Операции!$A$6:$A$2000,"&lt;"&amp;DATE(Настройки!$B$4,F$4+1,1)))</f>
        <v>0</v>
      </c>
      <c r="G23" s="48">
        <f>IF($A23="","",SUMIFS(Операции!$D$6:$D$2000,Операции!$C$6:$C$2000,$A23,Операции!$A$6:$A$2000,"&gt;="&amp;DATE(Настройки!$B$4,G$4,1),Операции!$A$6:$A$2000,"&lt;"&amp;DATE(Настройки!$B$4,G$4+1,1)))</f>
        <v>0</v>
      </c>
      <c r="H23" s="48">
        <f>IF($A23="","",SUMIFS(Операции!$D$6:$D$2000,Операции!$C$6:$C$2000,$A23,Операции!$A$6:$A$2000,"&gt;="&amp;DATE(Настройки!$B$4,H$4,1),Операции!$A$6:$A$2000,"&lt;"&amp;DATE(Настройки!$B$4,H$4+1,1)))</f>
        <v>0</v>
      </c>
      <c r="I23" s="48">
        <f>IF($A23="","",SUMIFS(Операции!$D$6:$D$2000,Операции!$C$6:$C$2000,$A23,Операции!$A$6:$A$2000,"&gt;="&amp;DATE(Настройки!$B$4,I$4,1),Операции!$A$6:$A$2000,"&lt;"&amp;DATE(Настройки!$B$4,I$4+1,1)))</f>
        <v>0</v>
      </c>
      <c r="J23" s="48">
        <f>IF($A23="","",SUMIFS(Операции!$D$6:$D$2000,Операции!$C$6:$C$2000,$A23,Операции!$A$6:$A$2000,"&gt;="&amp;DATE(Настройки!$B$4,J$4,1),Операции!$A$6:$A$2000,"&lt;"&amp;DATE(Настройки!$B$4,J$4+1,1)))</f>
        <v>0</v>
      </c>
      <c r="K23" s="48">
        <f>IF($A23="","",SUMIFS(Операции!$D$6:$D$2000,Операции!$C$6:$C$2000,$A23,Операции!$A$6:$A$2000,"&gt;="&amp;DATE(Настройки!$B$4,K$4,1),Операции!$A$6:$A$2000,"&lt;"&amp;DATE(Настройки!$B$4,K$4+1,1)))</f>
        <v>0</v>
      </c>
      <c r="L23" s="48">
        <f>IF($A23="","",SUMIFS(Операции!$D$6:$D$2000,Операции!$C$6:$C$2000,$A23,Операции!$A$6:$A$2000,"&gt;="&amp;DATE(Настройки!$B$4,L$4,1),Операции!$A$6:$A$2000,"&lt;"&amp;DATE(Настройки!$B$4,L$4+1,1)))</f>
        <v>0</v>
      </c>
      <c r="M23" s="48">
        <f>IF($A23="","",SUMIFS(Операции!$D$6:$D$2000,Операции!$C$6:$C$2000,$A23,Операции!$A$6:$A$2000,"&gt;="&amp;DATE(Настройки!$B$4,M$4,1),Операции!$A$6:$A$2000,"&lt;"&amp;DATE(Настройки!$B$4,M$4+1,1)))</f>
        <v>0</v>
      </c>
      <c r="N23" s="48">
        <f>IF($A23="","",SUMIFS(Операции!$D$6:$D$2000,Операции!$C$6:$C$2000,$A23,Операции!$A$6:$A$2000,"&gt;="&amp;DATE(Настройки!$B$4,N$4,1),Операции!$A$6:$A$2000,"&lt;"&amp;DATE(Настройки!$B$4,N$4+1,1)))</f>
        <v>0</v>
      </c>
      <c r="O23" s="53">
        <f t="shared" si="3"/>
        <v>0</v>
      </c>
      <c r="P23" s="48">
        <f t="shared" si="4"/>
        <v>0</v>
      </c>
      <c r="Q23" s="54">
        <f t="shared" si="5"/>
        <v>-150</v>
      </c>
    </row>
    <row r="24" spans="1:17" ht="15" customHeight="1">
      <c r="A24" s="42" t="str">
        <f>IF(Категории!A20="","",Категории!A20)</f>
        <v>Газ</v>
      </c>
      <c r="B24" s="48">
        <f>IF(OR(A24="",Категории!D20=""),"",Категории!D20)</f>
        <v>60</v>
      </c>
      <c r="C24" s="48">
        <f>IF($A24="","",SUMIFS(Операции!$D$6:$D$2000,Операции!$C$6:$C$2000,$A24,Операции!$A$6:$A$2000,"&gt;="&amp;DATE(Настройки!$B$4,C$4,1),Операции!$A$6:$A$2000,"&lt;"&amp;DATE(Настройки!$B$4,C$4+1,1)))</f>
        <v>0</v>
      </c>
      <c r="D24" s="48">
        <f>IF($A24="","",SUMIFS(Операции!$D$6:$D$2000,Операции!$C$6:$C$2000,$A24,Операции!$A$6:$A$2000,"&gt;="&amp;DATE(Настройки!$B$4,D$4,1),Операции!$A$6:$A$2000,"&lt;"&amp;DATE(Настройки!$B$4,D$4+1,1)))</f>
        <v>0</v>
      </c>
      <c r="E24" s="48">
        <f>IF($A24="","",SUMIFS(Операции!$D$6:$D$2000,Операции!$C$6:$C$2000,$A24,Операции!$A$6:$A$2000,"&gt;="&amp;DATE(Настройки!$B$4,E$4,1),Операции!$A$6:$A$2000,"&lt;"&amp;DATE(Настройки!$B$4,E$4+1,1)))</f>
        <v>0</v>
      </c>
      <c r="F24" s="48">
        <f>IF($A24="","",SUMIFS(Операции!$D$6:$D$2000,Операции!$C$6:$C$2000,$A24,Операции!$A$6:$A$2000,"&gt;="&amp;DATE(Настройки!$B$4,F$4,1),Операции!$A$6:$A$2000,"&lt;"&amp;DATE(Настройки!$B$4,F$4+1,1)))</f>
        <v>0</v>
      </c>
      <c r="G24" s="48">
        <f>IF($A24="","",SUMIFS(Операции!$D$6:$D$2000,Операции!$C$6:$C$2000,$A24,Операции!$A$6:$A$2000,"&gt;="&amp;DATE(Настройки!$B$4,G$4,1),Операции!$A$6:$A$2000,"&lt;"&amp;DATE(Настройки!$B$4,G$4+1,1)))</f>
        <v>0</v>
      </c>
      <c r="H24" s="48">
        <f>IF($A24="","",SUMIFS(Операции!$D$6:$D$2000,Операции!$C$6:$C$2000,$A24,Операции!$A$6:$A$2000,"&gt;="&amp;DATE(Настройки!$B$4,H$4,1),Операции!$A$6:$A$2000,"&lt;"&amp;DATE(Настройки!$B$4,H$4+1,1)))</f>
        <v>0</v>
      </c>
      <c r="I24" s="48">
        <f>IF($A24="","",SUMIFS(Операции!$D$6:$D$2000,Операции!$C$6:$C$2000,$A24,Операции!$A$6:$A$2000,"&gt;="&amp;DATE(Настройки!$B$4,I$4,1),Операции!$A$6:$A$2000,"&lt;"&amp;DATE(Настройки!$B$4,I$4+1,1)))</f>
        <v>0</v>
      </c>
      <c r="J24" s="48">
        <f>IF($A24="","",SUMIFS(Операции!$D$6:$D$2000,Операции!$C$6:$C$2000,$A24,Операции!$A$6:$A$2000,"&gt;="&amp;DATE(Настройки!$B$4,J$4,1),Операции!$A$6:$A$2000,"&lt;"&amp;DATE(Настройки!$B$4,J$4+1,1)))</f>
        <v>0</v>
      </c>
      <c r="K24" s="48">
        <f>IF($A24="","",SUMIFS(Операции!$D$6:$D$2000,Операции!$C$6:$C$2000,$A24,Операции!$A$6:$A$2000,"&gt;="&amp;DATE(Настройки!$B$4,K$4,1),Операции!$A$6:$A$2000,"&lt;"&amp;DATE(Настройки!$B$4,K$4+1,1)))</f>
        <v>0</v>
      </c>
      <c r="L24" s="48">
        <f>IF($A24="","",SUMIFS(Операции!$D$6:$D$2000,Операции!$C$6:$C$2000,$A24,Операции!$A$6:$A$2000,"&gt;="&amp;DATE(Настройки!$B$4,L$4,1),Операции!$A$6:$A$2000,"&lt;"&amp;DATE(Настройки!$B$4,L$4+1,1)))</f>
        <v>0</v>
      </c>
      <c r="M24" s="48">
        <f>IF($A24="","",SUMIFS(Операции!$D$6:$D$2000,Операции!$C$6:$C$2000,$A24,Операции!$A$6:$A$2000,"&gt;="&amp;DATE(Настройки!$B$4,M$4,1),Операции!$A$6:$A$2000,"&lt;"&amp;DATE(Настройки!$B$4,M$4+1,1)))</f>
        <v>0</v>
      </c>
      <c r="N24" s="48">
        <f>IF($A24="","",SUMIFS(Операции!$D$6:$D$2000,Операции!$C$6:$C$2000,$A24,Операции!$A$6:$A$2000,"&gt;="&amp;DATE(Настройки!$B$4,N$4,1),Операции!$A$6:$A$2000,"&lt;"&amp;DATE(Настройки!$B$4,N$4+1,1)))</f>
        <v>0</v>
      </c>
      <c r="O24" s="53">
        <f t="shared" si="3"/>
        <v>0</v>
      </c>
      <c r="P24" s="48">
        <f t="shared" si="4"/>
        <v>0</v>
      </c>
      <c r="Q24" s="54">
        <f t="shared" si="5"/>
        <v>-60</v>
      </c>
    </row>
    <row r="25" spans="1:17" ht="15" customHeight="1">
      <c r="A25" s="42" t="str">
        <f>IF(Категории!A21="","",Категории!A21)</f>
        <v>Связь: телефон, интернет, ТВ</v>
      </c>
      <c r="B25" s="48">
        <f>IF(OR(A25="",Категории!D21=""),"",Категории!D21)</f>
        <v>250</v>
      </c>
      <c r="C25" s="48">
        <f>IF($A25="","",SUMIFS(Операции!$D$6:$D$2000,Операции!$C$6:$C$2000,$A25,Операции!$A$6:$A$2000,"&gt;="&amp;DATE(Настройки!$B$4,C$4,1),Операции!$A$6:$A$2000,"&lt;"&amp;DATE(Настройки!$B$4,C$4+1,1)))</f>
        <v>0</v>
      </c>
      <c r="D25" s="48">
        <f>IF($A25="","",SUMIFS(Операции!$D$6:$D$2000,Операции!$C$6:$C$2000,$A25,Операции!$A$6:$A$2000,"&gt;="&amp;DATE(Настройки!$B$4,D$4,1),Операции!$A$6:$A$2000,"&lt;"&amp;DATE(Настройки!$B$4,D$4+1,1)))</f>
        <v>0</v>
      </c>
      <c r="E25" s="48">
        <f>IF($A25="","",SUMIFS(Операции!$D$6:$D$2000,Операции!$C$6:$C$2000,$A25,Операции!$A$6:$A$2000,"&gt;="&amp;DATE(Настройки!$B$4,E$4,1),Операции!$A$6:$A$2000,"&lt;"&amp;DATE(Настройки!$B$4,E$4+1,1)))</f>
        <v>0</v>
      </c>
      <c r="F25" s="48">
        <f>IF($A25="","",SUMIFS(Операции!$D$6:$D$2000,Операции!$C$6:$C$2000,$A25,Операции!$A$6:$A$2000,"&gt;="&amp;DATE(Настройки!$B$4,F$4,1),Операции!$A$6:$A$2000,"&lt;"&amp;DATE(Настройки!$B$4,F$4+1,1)))</f>
        <v>0</v>
      </c>
      <c r="G25" s="48">
        <f>IF($A25="","",SUMIFS(Операции!$D$6:$D$2000,Операции!$C$6:$C$2000,$A25,Операции!$A$6:$A$2000,"&gt;="&amp;DATE(Настройки!$B$4,G$4,1),Операции!$A$6:$A$2000,"&lt;"&amp;DATE(Настройки!$B$4,G$4+1,1)))</f>
        <v>0</v>
      </c>
      <c r="H25" s="48">
        <f>IF($A25="","",SUMIFS(Операции!$D$6:$D$2000,Операции!$C$6:$C$2000,$A25,Операции!$A$6:$A$2000,"&gt;="&amp;DATE(Настройки!$B$4,H$4,1),Операции!$A$6:$A$2000,"&lt;"&amp;DATE(Настройки!$B$4,H$4+1,1)))</f>
        <v>0</v>
      </c>
      <c r="I25" s="48">
        <f>IF($A25="","",SUMIFS(Операции!$D$6:$D$2000,Операции!$C$6:$C$2000,$A25,Операции!$A$6:$A$2000,"&gt;="&amp;DATE(Настройки!$B$4,I$4,1),Операции!$A$6:$A$2000,"&lt;"&amp;DATE(Настройки!$B$4,I$4+1,1)))</f>
        <v>99.9</v>
      </c>
      <c r="J25" s="48">
        <f>IF($A25="","",SUMIFS(Операции!$D$6:$D$2000,Операции!$C$6:$C$2000,$A25,Операции!$A$6:$A$2000,"&gt;="&amp;DATE(Настройки!$B$4,J$4,1),Операции!$A$6:$A$2000,"&lt;"&amp;DATE(Настройки!$B$4,J$4+1,1)))</f>
        <v>99.9</v>
      </c>
      <c r="K25" s="48">
        <f>IF($A25="","",SUMIFS(Операции!$D$6:$D$2000,Операции!$C$6:$C$2000,$A25,Операции!$A$6:$A$2000,"&gt;="&amp;DATE(Настройки!$B$4,K$4,1),Операции!$A$6:$A$2000,"&lt;"&amp;DATE(Настройки!$B$4,K$4+1,1)))</f>
        <v>99.9</v>
      </c>
      <c r="L25" s="48">
        <f>IF($A25="","",SUMIFS(Операции!$D$6:$D$2000,Операции!$C$6:$C$2000,$A25,Операции!$A$6:$A$2000,"&gt;="&amp;DATE(Настройки!$B$4,L$4,1),Операции!$A$6:$A$2000,"&lt;"&amp;DATE(Настройки!$B$4,L$4+1,1)))</f>
        <v>0</v>
      </c>
      <c r="M25" s="48">
        <f>IF($A25="","",SUMIFS(Операции!$D$6:$D$2000,Операции!$C$6:$C$2000,$A25,Операции!$A$6:$A$2000,"&gt;="&amp;DATE(Настройки!$B$4,M$4,1),Операции!$A$6:$A$2000,"&lt;"&amp;DATE(Настройки!$B$4,M$4+1,1)))</f>
        <v>0</v>
      </c>
      <c r="N25" s="48">
        <f>IF($A25="","",SUMIFS(Операции!$D$6:$D$2000,Операции!$C$6:$C$2000,$A25,Операции!$A$6:$A$2000,"&gt;="&amp;DATE(Настройки!$B$4,N$4,1),Операции!$A$6:$A$2000,"&lt;"&amp;DATE(Настройки!$B$4,N$4+1,1)))</f>
        <v>0</v>
      </c>
      <c r="O25" s="53">
        <f t="shared" si="3"/>
        <v>299.70000000000005</v>
      </c>
      <c r="P25" s="48">
        <f t="shared" si="4"/>
        <v>99.90000000000002</v>
      </c>
      <c r="Q25" s="54">
        <f t="shared" si="5"/>
        <v>-150.09999999999997</v>
      </c>
    </row>
    <row r="26" spans="1:17" ht="15" customHeight="1">
      <c r="A26" s="42" t="str">
        <f>IF(Категории!A22="","",Категории!A22)</f>
        <v>Медицина: купа, шабан, аптека</v>
      </c>
      <c r="B26" s="48">
        <f>IF(OR(A26="",Категории!D22=""),"",Категории!D22)</f>
        <v>300</v>
      </c>
      <c r="C26" s="48">
        <f>IF($A26="","",SUMIFS(Операции!$D$6:$D$2000,Операции!$C$6:$C$2000,$A26,Операции!$A$6:$A$2000,"&gt;="&amp;DATE(Настройки!$B$4,C$4,1),Операции!$A$6:$A$2000,"&lt;"&amp;DATE(Настройки!$B$4,C$4+1,1)))</f>
        <v>0</v>
      </c>
      <c r="D26" s="48">
        <f>IF($A26="","",SUMIFS(Операции!$D$6:$D$2000,Операции!$C$6:$C$2000,$A26,Операции!$A$6:$A$2000,"&gt;="&amp;DATE(Настройки!$B$4,D$4,1),Операции!$A$6:$A$2000,"&lt;"&amp;DATE(Настройки!$B$4,D$4+1,1)))</f>
        <v>0</v>
      </c>
      <c r="E26" s="48">
        <f>IF($A26="","",SUMIFS(Операции!$D$6:$D$2000,Операции!$C$6:$C$2000,$A26,Операции!$A$6:$A$2000,"&gt;="&amp;DATE(Настройки!$B$4,E$4,1),Операции!$A$6:$A$2000,"&lt;"&amp;DATE(Настройки!$B$4,E$4+1,1)))</f>
        <v>0</v>
      </c>
      <c r="F26" s="48">
        <f>IF($A26="","",SUMIFS(Операции!$D$6:$D$2000,Операции!$C$6:$C$2000,$A26,Операции!$A$6:$A$2000,"&gt;="&amp;DATE(Настройки!$B$4,F$4,1),Операции!$A$6:$A$2000,"&lt;"&amp;DATE(Настройки!$B$4,F$4+1,1)))</f>
        <v>0</v>
      </c>
      <c r="G26" s="48">
        <f>IF($A26="","",SUMIFS(Операции!$D$6:$D$2000,Операции!$C$6:$C$2000,$A26,Операции!$A$6:$A$2000,"&gt;="&amp;DATE(Настройки!$B$4,G$4,1),Операции!$A$6:$A$2000,"&lt;"&amp;DATE(Настройки!$B$4,G$4+1,1)))</f>
        <v>0</v>
      </c>
      <c r="H26" s="48">
        <f>IF($A26="","",SUMIFS(Операции!$D$6:$D$2000,Операции!$C$6:$C$2000,$A26,Операции!$A$6:$A$2000,"&gt;="&amp;DATE(Настройки!$B$4,H$4,1),Операции!$A$6:$A$2000,"&lt;"&amp;DATE(Настройки!$B$4,H$4+1,1)))</f>
        <v>0</v>
      </c>
      <c r="I26" s="48">
        <f>IF($A26="","",SUMIFS(Операции!$D$6:$D$2000,Операции!$C$6:$C$2000,$A26,Операции!$A$6:$A$2000,"&gt;="&amp;DATE(Настройки!$B$4,I$4,1),Операции!$A$6:$A$2000,"&lt;"&amp;DATE(Настройки!$B$4,I$4+1,1)))</f>
        <v>64.5</v>
      </c>
      <c r="J26" s="48">
        <f>IF($A26="","",SUMIFS(Операции!$D$6:$D$2000,Операции!$C$6:$C$2000,$A26,Операции!$A$6:$A$2000,"&gt;="&amp;DATE(Настройки!$B$4,J$4,1),Операции!$A$6:$A$2000,"&lt;"&amp;DATE(Настройки!$B$4,J$4+1,1)))</f>
        <v>0</v>
      </c>
      <c r="K26" s="48">
        <f>IF($A26="","",SUMIFS(Операции!$D$6:$D$2000,Операции!$C$6:$C$2000,$A26,Операции!$A$6:$A$2000,"&gt;="&amp;DATE(Настройки!$B$4,K$4,1),Операции!$A$6:$A$2000,"&lt;"&amp;DATE(Настройки!$B$4,K$4+1,1)))</f>
        <v>92.3</v>
      </c>
      <c r="L26" s="48">
        <f>IF($A26="","",SUMIFS(Операции!$D$6:$D$2000,Операции!$C$6:$C$2000,$A26,Операции!$A$6:$A$2000,"&gt;="&amp;DATE(Настройки!$B$4,L$4,1),Операции!$A$6:$A$2000,"&lt;"&amp;DATE(Настройки!$B$4,L$4+1,1)))</f>
        <v>0</v>
      </c>
      <c r="M26" s="48">
        <f>IF($A26="","",SUMIFS(Операции!$D$6:$D$2000,Операции!$C$6:$C$2000,$A26,Операции!$A$6:$A$2000,"&gt;="&amp;DATE(Настройки!$B$4,M$4,1),Операции!$A$6:$A$2000,"&lt;"&amp;DATE(Настройки!$B$4,M$4+1,1)))</f>
        <v>0</v>
      </c>
      <c r="N26" s="48">
        <f>IF($A26="","",SUMIFS(Операции!$D$6:$D$2000,Операции!$C$6:$C$2000,$A26,Операции!$A$6:$A$2000,"&gt;="&amp;DATE(Настройки!$B$4,N$4,1),Операции!$A$6:$A$2000,"&lt;"&amp;DATE(Настройки!$B$4,N$4+1,1)))</f>
        <v>0</v>
      </c>
      <c r="O26" s="53">
        <f t="shared" si="3"/>
        <v>156.80000000000001</v>
      </c>
      <c r="P26" s="48">
        <f t="shared" si="4"/>
        <v>52.266666666666673</v>
      </c>
      <c r="Q26" s="54">
        <f t="shared" si="5"/>
        <v>-247.73333333333332</v>
      </c>
    </row>
    <row r="27" spans="1:17" ht="15" customHeight="1">
      <c r="A27" s="42" t="str">
        <f>IF(Категории!A23="","",Категории!A23)</f>
        <v>Страховки (жизнь, квартира)</v>
      </c>
      <c r="B27" s="48">
        <f>IF(OR(A27="",Категории!D23=""),"",Категории!D23)</f>
        <v>200</v>
      </c>
      <c r="C27" s="48">
        <f>IF($A27="","",SUMIFS(Операции!$D$6:$D$2000,Операции!$C$6:$C$2000,$A27,Операции!$A$6:$A$2000,"&gt;="&amp;DATE(Настройки!$B$4,C$4,1),Операции!$A$6:$A$2000,"&lt;"&amp;DATE(Настройки!$B$4,C$4+1,1)))</f>
        <v>0</v>
      </c>
      <c r="D27" s="48">
        <f>IF($A27="","",SUMIFS(Операции!$D$6:$D$2000,Операции!$C$6:$C$2000,$A27,Операции!$A$6:$A$2000,"&gt;="&amp;DATE(Настройки!$B$4,D$4,1),Операции!$A$6:$A$2000,"&lt;"&amp;DATE(Настройки!$B$4,D$4+1,1)))</f>
        <v>0</v>
      </c>
      <c r="E27" s="48">
        <f>IF($A27="","",SUMIFS(Операции!$D$6:$D$2000,Операции!$C$6:$C$2000,$A27,Операции!$A$6:$A$2000,"&gt;="&amp;DATE(Настройки!$B$4,E$4,1),Операции!$A$6:$A$2000,"&lt;"&amp;DATE(Настройки!$B$4,E$4+1,1)))</f>
        <v>0</v>
      </c>
      <c r="F27" s="48">
        <f>IF($A27="","",SUMIFS(Операции!$D$6:$D$2000,Операции!$C$6:$C$2000,$A27,Операции!$A$6:$A$2000,"&gt;="&amp;DATE(Настройки!$B$4,F$4,1),Операции!$A$6:$A$2000,"&lt;"&amp;DATE(Настройки!$B$4,F$4+1,1)))</f>
        <v>0</v>
      </c>
      <c r="G27" s="48">
        <f>IF($A27="","",SUMIFS(Операции!$D$6:$D$2000,Операции!$C$6:$C$2000,$A27,Операции!$A$6:$A$2000,"&gt;="&amp;DATE(Настройки!$B$4,G$4,1),Операции!$A$6:$A$2000,"&lt;"&amp;DATE(Настройки!$B$4,G$4+1,1)))</f>
        <v>0</v>
      </c>
      <c r="H27" s="48">
        <f>IF($A27="","",SUMIFS(Операции!$D$6:$D$2000,Операции!$C$6:$C$2000,$A27,Операции!$A$6:$A$2000,"&gt;="&amp;DATE(Настройки!$B$4,H$4,1),Операции!$A$6:$A$2000,"&lt;"&amp;DATE(Настройки!$B$4,H$4+1,1)))</f>
        <v>0</v>
      </c>
      <c r="I27" s="48">
        <f>IF($A27="","",SUMIFS(Операции!$D$6:$D$2000,Операции!$C$6:$C$2000,$A27,Операции!$A$6:$A$2000,"&gt;="&amp;DATE(Настройки!$B$4,I$4,1),Операции!$A$6:$A$2000,"&lt;"&amp;DATE(Настройки!$B$4,I$4+1,1)))</f>
        <v>0</v>
      </c>
      <c r="J27" s="48">
        <f>IF($A27="","",SUMIFS(Операции!$D$6:$D$2000,Операции!$C$6:$C$2000,$A27,Операции!$A$6:$A$2000,"&gt;="&amp;DATE(Настройки!$B$4,J$4,1),Операции!$A$6:$A$2000,"&lt;"&amp;DATE(Настройки!$B$4,J$4+1,1)))</f>
        <v>0</v>
      </c>
      <c r="K27" s="48">
        <f>IF($A27="","",SUMIFS(Операции!$D$6:$D$2000,Операции!$C$6:$C$2000,$A27,Операции!$A$6:$A$2000,"&gt;="&amp;DATE(Настройки!$B$4,K$4,1),Операции!$A$6:$A$2000,"&lt;"&amp;DATE(Настройки!$B$4,K$4+1,1)))</f>
        <v>0</v>
      </c>
      <c r="L27" s="48">
        <f>IF($A27="","",SUMIFS(Операции!$D$6:$D$2000,Операции!$C$6:$C$2000,$A27,Операции!$A$6:$A$2000,"&gt;="&amp;DATE(Настройки!$B$4,L$4,1),Операции!$A$6:$A$2000,"&lt;"&amp;DATE(Настройки!$B$4,L$4+1,1)))</f>
        <v>0</v>
      </c>
      <c r="M27" s="48">
        <f>IF($A27="","",SUMIFS(Операции!$D$6:$D$2000,Операции!$C$6:$C$2000,$A27,Операции!$A$6:$A$2000,"&gt;="&amp;DATE(Настройки!$B$4,M$4,1),Операции!$A$6:$A$2000,"&lt;"&amp;DATE(Настройки!$B$4,M$4+1,1)))</f>
        <v>0</v>
      </c>
      <c r="N27" s="48">
        <f>IF($A27="","",SUMIFS(Операции!$D$6:$D$2000,Операции!$C$6:$C$2000,$A27,Операции!$A$6:$A$2000,"&gt;="&amp;DATE(Настройки!$B$4,N$4,1),Операции!$A$6:$A$2000,"&lt;"&amp;DATE(Настройки!$B$4,N$4+1,1)))</f>
        <v>0</v>
      </c>
      <c r="O27" s="53">
        <f t="shared" si="3"/>
        <v>0</v>
      </c>
      <c r="P27" s="48">
        <f t="shared" si="4"/>
        <v>0</v>
      </c>
      <c r="Q27" s="54">
        <f t="shared" si="5"/>
        <v>-200</v>
      </c>
    </row>
    <row r="28" spans="1:17" ht="15" customHeight="1">
      <c r="A28" s="42" t="str">
        <f>IF(Категории!A24="","",Категории!A24)</f>
        <v>Дети: сад, школа, кружки</v>
      </c>
      <c r="B28" s="48">
        <f>IF(OR(A28="",Категории!D24=""),"",Категории!D24)</f>
        <v>600</v>
      </c>
      <c r="C28" s="48">
        <f>IF($A28="","",SUMIFS(Операции!$D$6:$D$2000,Операции!$C$6:$C$2000,$A28,Операции!$A$6:$A$2000,"&gt;="&amp;DATE(Настройки!$B$4,C$4,1),Операции!$A$6:$A$2000,"&lt;"&amp;DATE(Настройки!$B$4,C$4+1,1)))</f>
        <v>0</v>
      </c>
      <c r="D28" s="48">
        <f>IF($A28="","",SUMIFS(Операции!$D$6:$D$2000,Операции!$C$6:$C$2000,$A28,Операции!$A$6:$A$2000,"&gt;="&amp;DATE(Настройки!$B$4,D$4,1),Операции!$A$6:$A$2000,"&lt;"&amp;DATE(Настройки!$B$4,D$4+1,1)))</f>
        <v>0</v>
      </c>
      <c r="E28" s="48">
        <f>IF($A28="","",SUMIFS(Операции!$D$6:$D$2000,Операции!$C$6:$C$2000,$A28,Операции!$A$6:$A$2000,"&gt;="&amp;DATE(Настройки!$B$4,E$4,1),Операции!$A$6:$A$2000,"&lt;"&amp;DATE(Настройки!$B$4,E$4+1,1)))</f>
        <v>0</v>
      </c>
      <c r="F28" s="48">
        <f>IF($A28="","",SUMIFS(Операции!$D$6:$D$2000,Операции!$C$6:$C$2000,$A28,Операции!$A$6:$A$2000,"&gt;="&amp;DATE(Настройки!$B$4,F$4,1),Операции!$A$6:$A$2000,"&lt;"&amp;DATE(Настройки!$B$4,F$4+1,1)))</f>
        <v>0</v>
      </c>
      <c r="G28" s="48">
        <f>IF($A28="","",SUMIFS(Операции!$D$6:$D$2000,Операции!$C$6:$C$2000,$A28,Операции!$A$6:$A$2000,"&gt;="&amp;DATE(Настройки!$B$4,G$4,1),Операции!$A$6:$A$2000,"&lt;"&amp;DATE(Настройки!$B$4,G$4+1,1)))</f>
        <v>0</v>
      </c>
      <c r="H28" s="48">
        <f>IF($A28="","",SUMIFS(Операции!$D$6:$D$2000,Операции!$C$6:$C$2000,$A28,Операции!$A$6:$A$2000,"&gt;="&amp;DATE(Настройки!$B$4,H$4,1),Операции!$A$6:$A$2000,"&lt;"&amp;DATE(Настройки!$B$4,H$4+1,1)))</f>
        <v>0</v>
      </c>
      <c r="I28" s="48">
        <f>IF($A28="","",SUMIFS(Операции!$D$6:$D$2000,Операции!$C$6:$C$2000,$A28,Операции!$A$6:$A$2000,"&gt;="&amp;DATE(Настройки!$B$4,I$4,1),Операции!$A$6:$A$2000,"&lt;"&amp;DATE(Настройки!$B$4,I$4+1,1)))</f>
        <v>280</v>
      </c>
      <c r="J28" s="48">
        <f>IF($A28="","",SUMIFS(Операции!$D$6:$D$2000,Операции!$C$6:$C$2000,$A28,Операции!$A$6:$A$2000,"&gt;="&amp;DATE(Настройки!$B$4,J$4,1),Операции!$A$6:$A$2000,"&lt;"&amp;DATE(Настройки!$B$4,J$4+1,1)))</f>
        <v>420</v>
      </c>
      <c r="K28" s="48">
        <f>IF($A28="","",SUMIFS(Операции!$D$6:$D$2000,Операции!$C$6:$C$2000,$A28,Операции!$A$6:$A$2000,"&gt;="&amp;DATE(Настройки!$B$4,K$4,1),Операции!$A$6:$A$2000,"&lt;"&amp;DATE(Настройки!$B$4,K$4+1,1)))</f>
        <v>730</v>
      </c>
      <c r="L28" s="48">
        <f>IF($A28="","",SUMIFS(Операции!$D$6:$D$2000,Операции!$C$6:$C$2000,$A28,Операции!$A$6:$A$2000,"&gt;="&amp;DATE(Настройки!$B$4,L$4,1),Операции!$A$6:$A$2000,"&lt;"&amp;DATE(Настройки!$B$4,L$4+1,1)))</f>
        <v>0</v>
      </c>
      <c r="M28" s="48">
        <f>IF($A28="","",SUMIFS(Операции!$D$6:$D$2000,Операции!$C$6:$C$2000,$A28,Операции!$A$6:$A$2000,"&gt;="&amp;DATE(Настройки!$B$4,M$4,1),Операции!$A$6:$A$2000,"&lt;"&amp;DATE(Настройки!$B$4,M$4+1,1)))</f>
        <v>0</v>
      </c>
      <c r="N28" s="48">
        <f>IF($A28="","",SUMIFS(Операции!$D$6:$D$2000,Операции!$C$6:$C$2000,$A28,Операции!$A$6:$A$2000,"&gt;="&amp;DATE(Настройки!$B$4,N$4,1),Операции!$A$6:$A$2000,"&lt;"&amp;DATE(Настройки!$B$4,N$4+1,1)))</f>
        <v>0</v>
      </c>
      <c r="O28" s="53">
        <f t="shared" si="3"/>
        <v>1430</v>
      </c>
      <c r="P28" s="48">
        <f t="shared" si="4"/>
        <v>476.66666666666669</v>
      </c>
      <c r="Q28" s="54">
        <f t="shared" si="5"/>
        <v>-123.33333333333331</v>
      </c>
    </row>
    <row r="29" spans="1:17" ht="15" customHeight="1">
      <c r="A29" s="42" t="str">
        <f>IF(Категории!A25="","",Категории!A25)</f>
        <v>Общественный транспорт</v>
      </c>
      <c r="B29" s="48">
        <f>IF(OR(A29="",Категории!D25=""),"",Категории!D25)</f>
        <v>150</v>
      </c>
      <c r="C29" s="48">
        <f>IF($A29="","",SUMIFS(Операции!$D$6:$D$2000,Операции!$C$6:$C$2000,$A29,Операции!$A$6:$A$2000,"&gt;="&amp;DATE(Настройки!$B$4,C$4,1),Операции!$A$6:$A$2000,"&lt;"&amp;DATE(Настройки!$B$4,C$4+1,1)))</f>
        <v>0</v>
      </c>
      <c r="D29" s="48">
        <f>IF($A29="","",SUMIFS(Операции!$D$6:$D$2000,Операции!$C$6:$C$2000,$A29,Операции!$A$6:$A$2000,"&gt;="&amp;DATE(Настройки!$B$4,D$4,1),Операции!$A$6:$A$2000,"&lt;"&amp;DATE(Настройки!$B$4,D$4+1,1)))</f>
        <v>0</v>
      </c>
      <c r="E29" s="48">
        <f>IF($A29="","",SUMIFS(Операции!$D$6:$D$2000,Операции!$C$6:$C$2000,$A29,Операции!$A$6:$A$2000,"&gt;="&amp;DATE(Настройки!$B$4,E$4,1),Операции!$A$6:$A$2000,"&lt;"&amp;DATE(Настройки!$B$4,E$4+1,1)))</f>
        <v>0</v>
      </c>
      <c r="F29" s="48">
        <f>IF($A29="","",SUMIFS(Операции!$D$6:$D$2000,Операции!$C$6:$C$2000,$A29,Операции!$A$6:$A$2000,"&gt;="&amp;DATE(Настройки!$B$4,F$4,1),Операции!$A$6:$A$2000,"&lt;"&amp;DATE(Настройки!$B$4,F$4+1,1)))</f>
        <v>0</v>
      </c>
      <c r="G29" s="48">
        <f>IF($A29="","",SUMIFS(Операции!$D$6:$D$2000,Операции!$C$6:$C$2000,$A29,Операции!$A$6:$A$2000,"&gt;="&amp;DATE(Настройки!$B$4,G$4,1),Операции!$A$6:$A$2000,"&lt;"&amp;DATE(Настройки!$B$4,G$4+1,1)))</f>
        <v>0</v>
      </c>
      <c r="H29" s="48">
        <f>IF($A29="","",SUMIFS(Операции!$D$6:$D$2000,Операции!$C$6:$C$2000,$A29,Операции!$A$6:$A$2000,"&gt;="&amp;DATE(Настройки!$B$4,H$4,1),Операции!$A$6:$A$2000,"&lt;"&amp;DATE(Настройки!$B$4,H$4+1,1)))</f>
        <v>0</v>
      </c>
      <c r="I29" s="48">
        <f>IF($A29="","",SUMIFS(Операции!$D$6:$D$2000,Операции!$C$6:$C$2000,$A29,Операции!$A$6:$A$2000,"&gt;="&amp;DATE(Настройки!$B$4,I$4,1),Операции!$A$6:$A$2000,"&lt;"&amp;DATE(Настройки!$B$4,I$4+1,1)))</f>
        <v>100</v>
      </c>
      <c r="J29" s="48">
        <f>IF($A29="","",SUMIFS(Операции!$D$6:$D$2000,Операции!$C$6:$C$2000,$A29,Операции!$A$6:$A$2000,"&gt;="&amp;DATE(Настройки!$B$4,J$4,1),Операции!$A$6:$A$2000,"&lt;"&amp;DATE(Настройки!$B$4,J$4+1,1)))</f>
        <v>0</v>
      </c>
      <c r="K29" s="48">
        <f>IF($A29="","",SUMIFS(Операции!$D$6:$D$2000,Операции!$C$6:$C$2000,$A29,Операции!$A$6:$A$2000,"&gt;="&amp;DATE(Настройки!$B$4,K$4,1),Операции!$A$6:$A$2000,"&lt;"&amp;DATE(Настройки!$B$4,K$4+1,1)))</f>
        <v>100</v>
      </c>
      <c r="L29" s="48">
        <f>IF($A29="","",SUMIFS(Операции!$D$6:$D$2000,Операции!$C$6:$C$2000,$A29,Операции!$A$6:$A$2000,"&gt;="&amp;DATE(Настройки!$B$4,L$4,1),Операции!$A$6:$A$2000,"&lt;"&amp;DATE(Настройки!$B$4,L$4+1,1)))</f>
        <v>0</v>
      </c>
      <c r="M29" s="48">
        <f>IF($A29="","",SUMIFS(Операции!$D$6:$D$2000,Операции!$C$6:$C$2000,$A29,Операции!$A$6:$A$2000,"&gt;="&amp;DATE(Настройки!$B$4,M$4,1),Операции!$A$6:$A$2000,"&lt;"&amp;DATE(Настройки!$B$4,M$4+1,1)))</f>
        <v>0</v>
      </c>
      <c r="N29" s="48">
        <f>IF($A29="","",SUMIFS(Операции!$D$6:$D$2000,Операции!$C$6:$C$2000,$A29,Операции!$A$6:$A$2000,"&gt;="&amp;DATE(Настройки!$B$4,N$4,1),Операции!$A$6:$A$2000,"&lt;"&amp;DATE(Настройки!$B$4,N$4+1,1)))</f>
        <v>0</v>
      </c>
      <c r="O29" s="53">
        <f t="shared" si="3"/>
        <v>200</v>
      </c>
      <c r="P29" s="48">
        <f t="shared" si="4"/>
        <v>66.666666666666671</v>
      </c>
      <c r="Q29" s="54">
        <f t="shared" si="5"/>
        <v>-83.333333333333329</v>
      </c>
    </row>
    <row r="30" spans="1:17" ht="15" customHeight="1">
      <c r="A30" s="42" t="str">
        <f>IF(Категории!A26="","",Категории!A26)</f>
        <v>Машина: топливо, парковка, обслуживание</v>
      </c>
      <c r="B30" s="48">
        <f>IF(OR(A30="",Категории!D26=""),"",Категории!D26)</f>
        <v>700</v>
      </c>
      <c r="C30" s="48">
        <f>IF($A30="","",SUMIFS(Операции!$D$6:$D$2000,Операции!$C$6:$C$2000,$A30,Операции!$A$6:$A$2000,"&gt;="&amp;DATE(Настройки!$B$4,C$4,1),Операции!$A$6:$A$2000,"&lt;"&amp;DATE(Настройки!$B$4,C$4+1,1)))</f>
        <v>0</v>
      </c>
      <c r="D30" s="48">
        <f>IF($A30="","",SUMIFS(Операции!$D$6:$D$2000,Операции!$C$6:$C$2000,$A30,Операции!$A$6:$A$2000,"&gt;="&amp;DATE(Настройки!$B$4,D$4,1),Операции!$A$6:$A$2000,"&lt;"&amp;DATE(Настройки!$B$4,D$4+1,1)))</f>
        <v>0</v>
      </c>
      <c r="E30" s="48">
        <f>IF($A30="","",SUMIFS(Операции!$D$6:$D$2000,Операции!$C$6:$C$2000,$A30,Операции!$A$6:$A$2000,"&gt;="&amp;DATE(Настройки!$B$4,E$4,1),Операции!$A$6:$A$2000,"&lt;"&amp;DATE(Настройки!$B$4,E$4+1,1)))</f>
        <v>0</v>
      </c>
      <c r="F30" s="48">
        <f>IF($A30="","",SUMIFS(Операции!$D$6:$D$2000,Операции!$C$6:$C$2000,$A30,Операции!$A$6:$A$2000,"&gt;="&amp;DATE(Настройки!$B$4,F$4,1),Операции!$A$6:$A$2000,"&lt;"&amp;DATE(Настройки!$B$4,F$4+1,1)))</f>
        <v>0</v>
      </c>
      <c r="G30" s="48">
        <f>IF($A30="","",SUMIFS(Операции!$D$6:$D$2000,Операции!$C$6:$C$2000,$A30,Операции!$A$6:$A$2000,"&gt;="&amp;DATE(Настройки!$B$4,G$4,1),Операции!$A$6:$A$2000,"&lt;"&amp;DATE(Настройки!$B$4,G$4+1,1)))</f>
        <v>0</v>
      </c>
      <c r="H30" s="48">
        <f>IF($A30="","",SUMIFS(Операции!$D$6:$D$2000,Операции!$C$6:$C$2000,$A30,Операции!$A$6:$A$2000,"&gt;="&amp;DATE(Настройки!$B$4,H$4,1),Операции!$A$6:$A$2000,"&lt;"&amp;DATE(Настройки!$B$4,H$4+1,1)))</f>
        <v>0</v>
      </c>
      <c r="I30" s="48">
        <f>IF($A30="","",SUMIFS(Операции!$D$6:$D$2000,Операции!$C$6:$C$2000,$A30,Операции!$A$6:$A$2000,"&gt;="&amp;DATE(Настройки!$B$4,I$4,1),Операции!$A$6:$A$2000,"&lt;"&amp;DATE(Настройки!$B$4,I$4+1,1)))</f>
        <v>290</v>
      </c>
      <c r="J30" s="48">
        <f>IF($A30="","",SUMIFS(Операции!$D$6:$D$2000,Операции!$C$6:$C$2000,$A30,Операции!$A$6:$A$2000,"&gt;="&amp;DATE(Настройки!$B$4,J$4,1),Операции!$A$6:$A$2000,"&lt;"&amp;DATE(Настройки!$B$4,J$4+1,1)))</f>
        <v>310</v>
      </c>
      <c r="K30" s="48">
        <f>IF($A30="","",SUMIFS(Операции!$D$6:$D$2000,Операции!$C$6:$C$2000,$A30,Операции!$A$6:$A$2000,"&gt;="&amp;DATE(Настройки!$B$4,K$4,1),Операции!$A$6:$A$2000,"&lt;"&amp;DATE(Настройки!$B$4,K$4+1,1)))</f>
        <v>0</v>
      </c>
      <c r="L30" s="48">
        <f>IF($A30="","",SUMIFS(Операции!$D$6:$D$2000,Операции!$C$6:$C$2000,$A30,Операции!$A$6:$A$2000,"&gt;="&amp;DATE(Настройки!$B$4,L$4,1),Операции!$A$6:$A$2000,"&lt;"&amp;DATE(Настройки!$B$4,L$4+1,1)))</f>
        <v>0</v>
      </c>
      <c r="M30" s="48">
        <f>IF($A30="","",SUMIFS(Операции!$D$6:$D$2000,Операции!$C$6:$C$2000,$A30,Операции!$A$6:$A$2000,"&gt;="&amp;DATE(Настройки!$B$4,M$4,1),Операции!$A$6:$A$2000,"&lt;"&amp;DATE(Настройки!$B$4,M$4+1,1)))</f>
        <v>0</v>
      </c>
      <c r="N30" s="48">
        <f>IF($A30="","",SUMIFS(Операции!$D$6:$D$2000,Операции!$C$6:$C$2000,$A30,Операции!$A$6:$A$2000,"&gt;="&amp;DATE(Настройки!$B$4,N$4,1),Операции!$A$6:$A$2000,"&lt;"&amp;DATE(Настройки!$B$4,N$4+1,1)))</f>
        <v>0</v>
      </c>
      <c r="O30" s="53">
        <f t="shared" si="3"/>
        <v>600</v>
      </c>
      <c r="P30" s="48">
        <f t="shared" si="4"/>
        <v>200</v>
      </c>
      <c r="Q30" s="54">
        <f t="shared" si="5"/>
        <v>-500</v>
      </c>
    </row>
    <row r="31" spans="1:17" ht="15" customHeight="1">
      <c r="A31" s="42" t="str">
        <f>IF(Категории!A27="","",Категории!A27)</f>
        <v>Кредиты и проценты</v>
      </c>
      <c r="B31" s="48" t="str">
        <f>IF(OR(A31="",Категории!D27=""),"",Категории!D27)</f>
        <v/>
      </c>
      <c r="C31" s="48">
        <f>IF($A31="","",SUMIFS(Операции!$D$6:$D$2000,Операции!$C$6:$C$2000,$A31,Операции!$A$6:$A$2000,"&gt;="&amp;DATE(Настройки!$B$4,C$4,1),Операции!$A$6:$A$2000,"&lt;"&amp;DATE(Настройки!$B$4,C$4+1,1)))</f>
        <v>0</v>
      </c>
      <c r="D31" s="48">
        <f>IF($A31="","",SUMIFS(Операции!$D$6:$D$2000,Операции!$C$6:$C$2000,$A31,Операции!$A$6:$A$2000,"&gt;="&amp;DATE(Настройки!$B$4,D$4,1),Операции!$A$6:$A$2000,"&lt;"&amp;DATE(Настройки!$B$4,D$4+1,1)))</f>
        <v>0</v>
      </c>
      <c r="E31" s="48">
        <f>IF($A31="","",SUMIFS(Операции!$D$6:$D$2000,Операции!$C$6:$C$2000,$A31,Операции!$A$6:$A$2000,"&gt;="&amp;DATE(Настройки!$B$4,E$4,1),Операции!$A$6:$A$2000,"&lt;"&amp;DATE(Настройки!$B$4,E$4+1,1)))</f>
        <v>0</v>
      </c>
      <c r="F31" s="48">
        <f>IF($A31="","",SUMIFS(Операции!$D$6:$D$2000,Операции!$C$6:$C$2000,$A31,Операции!$A$6:$A$2000,"&gt;="&amp;DATE(Настройки!$B$4,F$4,1),Операции!$A$6:$A$2000,"&lt;"&amp;DATE(Настройки!$B$4,F$4+1,1)))</f>
        <v>0</v>
      </c>
      <c r="G31" s="48">
        <f>IF($A31="","",SUMIFS(Операции!$D$6:$D$2000,Операции!$C$6:$C$2000,$A31,Операции!$A$6:$A$2000,"&gt;="&amp;DATE(Настройки!$B$4,G$4,1),Операции!$A$6:$A$2000,"&lt;"&amp;DATE(Настройки!$B$4,G$4+1,1)))</f>
        <v>0</v>
      </c>
      <c r="H31" s="48">
        <f>IF($A31="","",SUMIFS(Операции!$D$6:$D$2000,Операции!$C$6:$C$2000,$A31,Операции!$A$6:$A$2000,"&gt;="&amp;DATE(Настройки!$B$4,H$4,1),Операции!$A$6:$A$2000,"&lt;"&amp;DATE(Настройки!$B$4,H$4+1,1)))</f>
        <v>0</v>
      </c>
      <c r="I31" s="48">
        <f>IF($A31="","",SUMIFS(Операции!$D$6:$D$2000,Операции!$C$6:$C$2000,$A31,Операции!$A$6:$A$2000,"&gt;="&amp;DATE(Настройки!$B$4,I$4,1),Операции!$A$6:$A$2000,"&lt;"&amp;DATE(Настройки!$B$4,I$4+1,1)))</f>
        <v>0</v>
      </c>
      <c r="J31" s="48">
        <f>IF($A31="","",SUMIFS(Операции!$D$6:$D$2000,Операции!$C$6:$C$2000,$A31,Операции!$A$6:$A$2000,"&gt;="&amp;DATE(Настройки!$B$4,J$4,1),Операции!$A$6:$A$2000,"&lt;"&amp;DATE(Настройки!$B$4,J$4+1,1)))</f>
        <v>0</v>
      </c>
      <c r="K31" s="48">
        <f>IF($A31="","",SUMIFS(Операции!$D$6:$D$2000,Операции!$C$6:$C$2000,$A31,Операции!$A$6:$A$2000,"&gt;="&amp;DATE(Настройки!$B$4,K$4,1),Операции!$A$6:$A$2000,"&lt;"&amp;DATE(Настройки!$B$4,K$4+1,1)))</f>
        <v>0</v>
      </c>
      <c r="L31" s="48">
        <f>IF($A31="","",SUMIFS(Операции!$D$6:$D$2000,Операции!$C$6:$C$2000,$A31,Операции!$A$6:$A$2000,"&gt;="&amp;DATE(Настройки!$B$4,L$4,1),Операции!$A$6:$A$2000,"&lt;"&amp;DATE(Настройки!$B$4,L$4+1,1)))</f>
        <v>0</v>
      </c>
      <c r="M31" s="48">
        <f>IF($A31="","",SUMIFS(Операции!$D$6:$D$2000,Операции!$C$6:$C$2000,$A31,Операции!$A$6:$A$2000,"&gt;="&amp;DATE(Настройки!$B$4,M$4,1),Операции!$A$6:$A$2000,"&lt;"&amp;DATE(Настройки!$B$4,M$4+1,1)))</f>
        <v>0</v>
      </c>
      <c r="N31" s="48">
        <f>IF($A31="","",SUMIFS(Операции!$D$6:$D$2000,Операции!$C$6:$C$2000,$A31,Операции!$A$6:$A$2000,"&gt;="&amp;DATE(Настройки!$B$4,N$4,1),Операции!$A$6:$A$2000,"&lt;"&amp;DATE(Настройки!$B$4,N$4+1,1)))</f>
        <v>0</v>
      </c>
      <c r="O31" s="53">
        <f t="shared" si="3"/>
        <v>0</v>
      </c>
      <c r="P31" s="48">
        <f t="shared" si="4"/>
        <v>0</v>
      </c>
      <c r="Q31" s="54" t="str">
        <f t="shared" si="5"/>
        <v/>
      </c>
    </row>
    <row r="32" spans="1:17" ht="15" customHeight="1">
      <c r="A32" s="42" t="str">
        <f>IF(Категории!A28="","",Категории!A28)</f>
        <v>Банковские комиссии</v>
      </c>
      <c r="B32" s="48">
        <f>IF(OR(A32="",Категории!D28=""),"",Категории!D28)</f>
        <v>30</v>
      </c>
      <c r="C32" s="48">
        <f>IF($A32="","",SUMIFS(Операции!$D$6:$D$2000,Операции!$C$6:$C$2000,$A32,Операции!$A$6:$A$2000,"&gt;="&amp;DATE(Настройки!$B$4,C$4,1),Операции!$A$6:$A$2000,"&lt;"&amp;DATE(Настройки!$B$4,C$4+1,1)))</f>
        <v>0</v>
      </c>
      <c r="D32" s="48">
        <f>IF($A32="","",SUMIFS(Операции!$D$6:$D$2000,Операции!$C$6:$C$2000,$A32,Операции!$A$6:$A$2000,"&gt;="&amp;DATE(Настройки!$B$4,D$4,1),Операции!$A$6:$A$2000,"&lt;"&amp;DATE(Настройки!$B$4,D$4+1,1)))</f>
        <v>0</v>
      </c>
      <c r="E32" s="48">
        <f>IF($A32="","",SUMIFS(Операции!$D$6:$D$2000,Операции!$C$6:$C$2000,$A32,Операции!$A$6:$A$2000,"&gt;="&amp;DATE(Настройки!$B$4,E$4,1),Операции!$A$6:$A$2000,"&lt;"&amp;DATE(Настройки!$B$4,E$4+1,1)))</f>
        <v>0</v>
      </c>
      <c r="F32" s="48">
        <f>IF($A32="","",SUMIFS(Операции!$D$6:$D$2000,Операции!$C$6:$C$2000,$A32,Операции!$A$6:$A$2000,"&gt;="&amp;DATE(Настройки!$B$4,F$4,1),Операции!$A$6:$A$2000,"&lt;"&amp;DATE(Настройки!$B$4,F$4+1,1)))</f>
        <v>0</v>
      </c>
      <c r="G32" s="48">
        <f>IF($A32="","",SUMIFS(Операции!$D$6:$D$2000,Операции!$C$6:$C$2000,$A32,Операции!$A$6:$A$2000,"&gt;="&amp;DATE(Настройки!$B$4,G$4,1),Операции!$A$6:$A$2000,"&lt;"&amp;DATE(Настройки!$B$4,G$4+1,1)))</f>
        <v>0</v>
      </c>
      <c r="H32" s="48">
        <f>IF($A32="","",SUMIFS(Операции!$D$6:$D$2000,Операции!$C$6:$C$2000,$A32,Операции!$A$6:$A$2000,"&gt;="&amp;DATE(Настройки!$B$4,H$4,1),Операции!$A$6:$A$2000,"&lt;"&amp;DATE(Настройки!$B$4,H$4+1,1)))</f>
        <v>0</v>
      </c>
      <c r="I32" s="48">
        <f>IF($A32="","",SUMIFS(Операции!$D$6:$D$2000,Операции!$C$6:$C$2000,$A32,Операции!$A$6:$A$2000,"&gt;="&amp;DATE(Настройки!$B$4,I$4,1),Операции!$A$6:$A$2000,"&lt;"&amp;DATE(Настройки!$B$4,I$4+1,1)))</f>
        <v>0</v>
      </c>
      <c r="J32" s="48">
        <f>IF($A32="","",SUMIFS(Операции!$D$6:$D$2000,Операции!$C$6:$C$2000,$A32,Операции!$A$6:$A$2000,"&gt;="&amp;DATE(Настройки!$B$4,J$4,1),Операции!$A$6:$A$2000,"&lt;"&amp;DATE(Настройки!$B$4,J$4+1,1)))</f>
        <v>0</v>
      </c>
      <c r="K32" s="48">
        <f>IF($A32="","",SUMIFS(Операции!$D$6:$D$2000,Операции!$C$6:$C$2000,$A32,Операции!$A$6:$A$2000,"&gt;="&amp;DATE(Настройки!$B$4,K$4,1),Операции!$A$6:$A$2000,"&lt;"&amp;DATE(Настройки!$B$4,K$4+1,1)))</f>
        <v>2.59</v>
      </c>
      <c r="L32" s="48">
        <f>IF($A32="","",SUMIFS(Операции!$D$6:$D$2000,Операции!$C$6:$C$2000,$A32,Операции!$A$6:$A$2000,"&gt;="&amp;DATE(Настройки!$B$4,L$4,1),Операции!$A$6:$A$2000,"&lt;"&amp;DATE(Настройки!$B$4,L$4+1,1)))</f>
        <v>0</v>
      </c>
      <c r="M32" s="48">
        <f>IF($A32="","",SUMIFS(Операции!$D$6:$D$2000,Операции!$C$6:$C$2000,$A32,Операции!$A$6:$A$2000,"&gt;="&amp;DATE(Настройки!$B$4,M$4,1),Операции!$A$6:$A$2000,"&lt;"&amp;DATE(Настройки!$B$4,M$4+1,1)))</f>
        <v>0</v>
      </c>
      <c r="N32" s="48">
        <f>IF($A32="","",SUMIFS(Операции!$D$6:$D$2000,Операции!$C$6:$C$2000,$A32,Операции!$A$6:$A$2000,"&gt;="&amp;DATE(Настройки!$B$4,N$4,1),Операции!$A$6:$A$2000,"&lt;"&amp;DATE(Настройки!$B$4,N$4+1,1)))</f>
        <v>0</v>
      </c>
      <c r="O32" s="53">
        <f t="shared" si="3"/>
        <v>2.59</v>
      </c>
      <c r="P32" s="48">
        <f t="shared" si="4"/>
        <v>0.86333333333333329</v>
      </c>
      <c r="Q32" s="54">
        <f t="shared" si="5"/>
        <v>-29.136666666666667</v>
      </c>
    </row>
    <row r="33" spans="1:17" ht="15" customHeight="1">
      <c r="A33" s="42" t="str">
        <f>IF(Категории!A29="","",Категории!A29)</f>
        <v>Продукты</v>
      </c>
      <c r="B33" s="48">
        <f>IF(OR(A33="",Категории!D29=""),"",Категории!D29)</f>
        <v>2800</v>
      </c>
      <c r="C33" s="48">
        <f>IF($A33="","",SUMIFS(Операции!$D$6:$D$2000,Операции!$C$6:$C$2000,$A33,Операции!$A$6:$A$2000,"&gt;="&amp;DATE(Настройки!$B$4,C$4,1),Операции!$A$6:$A$2000,"&lt;"&amp;DATE(Настройки!$B$4,C$4+1,1)))</f>
        <v>0</v>
      </c>
      <c r="D33" s="48">
        <f>IF($A33="","",SUMIFS(Операции!$D$6:$D$2000,Операции!$C$6:$C$2000,$A33,Операции!$A$6:$A$2000,"&gt;="&amp;DATE(Настройки!$B$4,D$4,1),Операции!$A$6:$A$2000,"&lt;"&amp;DATE(Настройки!$B$4,D$4+1,1)))</f>
        <v>0</v>
      </c>
      <c r="E33" s="48">
        <f>IF($A33="","",SUMIFS(Операции!$D$6:$D$2000,Операции!$C$6:$C$2000,$A33,Операции!$A$6:$A$2000,"&gt;="&amp;DATE(Настройки!$B$4,E$4,1),Операции!$A$6:$A$2000,"&lt;"&amp;DATE(Настройки!$B$4,E$4+1,1)))</f>
        <v>0</v>
      </c>
      <c r="F33" s="48">
        <f>IF($A33="","",SUMIFS(Операции!$D$6:$D$2000,Операции!$C$6:$C$2000,$A33,Операции!$A$6:$A$2000,"&gt;="&amp;DATE(Настройки!$B$4,F$4,1),Операции!$A$6:$A$2000,"&lt;"&amp;DATE(Настройки!$B$4,F$4+1,1)))</f>
        <v>0</v>
      </c>
      <c r="G33" s="48">
        <f>IF($A33="","",SUMIFS(Операции!$D$6:$D$2000,Операции!$C$6:$C$2000,$A33,Операции!$A$6:$A$2000,"&gt;="&amp;DATE(Настройки!$B$4,G$4,1),Операции!$A$6:$A$2000,"&lt;"&amp;DATE(Настройки!$B$4,G$4+1,1)))</f>
        <v>0</v>
      </c>
      <c r="H33" s="48">
        <f>IF($A33="","",SUMIFS(Операции!$D$6:$D$2000,Операции!$C$6:$C$2000,$A33,Операции!$A$6:$A$2000,"&gt;="&amp;DATE(Настройки!$B$4,H$4,1),Операции!$A$6:$A$2000,"&lt;"&amp;DATE(Настройки!$B$4,H$4+1,1)))</f>
        <v>0</v>
      </c>
      <c r="I33" s="48">
        <f>IF($A33="","",SUMIFS(Операции!$D$6:$D$2000,Операции!$C$6:$C$2000,$A33,Операции!$A$6:$A$2000,"&gt;="&amp;DATE(Настройки!$B$4,I$4,1),Операции!$A$6:$A$2000,"&lt;"&amp;DATE(Настройки!$B$4,I$4+1,1)))</f>
        <v>1506.1</v>
      </c>
      <c r="J33" s="48">
        <f>IF($A33="","",SUMIFS(Операции!$D$6:$D$2000,Операции!$C$6:$C$2000,$A33,Операции!$A$6:$A$2000,"&gt;="&amp;DATE(Настройки!$B$4,J$4,1),Операции!$A$6:$A$2000,"&lt;"&amp;DATE(Настройки!$B$4,J$4+1,1)))</f>
        <v>1530.7</v>
      </c>
      <c r="K33" s="48">
        <f>IF($A33="","",SUMIFS(Операции!$D$6:$D$2000,Операции!$C$6:$C$2000,$A33,Операции!$A$6:$A$2000,"&gt;="&amp;DATE(Настройки!$B$4,K$4,1),Операции!$A$6:$A$2000,"&lt;"&amp;DATE(Настройки!$B$4,K$4+1,1)))</f>
        <v>565.4</v>
      </c>
      <c r="L33" s="48">
        <f>IF($A33="","",SUMIFS(Операции!$D$6:$D$2000,Операции!$C$6:$C$2000,$A33,Операции!$A$6:$A$2000,"&gt;="&amp;DATE(Настройки!$B$4,L$4,1),Операции!$A$6:$A$2000,"&lt;"&amp;DATE(Настройки!$B$4,L$4+1,1)))</f>
        <v>0</v>
      </c>
      <c r="M33" s="48">
        <f>IF($A33="","",SUMIFS(Операции!$D$6:$D$2000,Операции!$C$6:$C$2000,$A33,Операции!$A$6:$A$2000,"&gt;="&amp;DATE(Настройки!$B$4,M$4,1),Операции!$A$6:$A$2000,"&lt;"&amp;DATE(Настройки!$B$4,M$4+1,1)))</f>
        <v>0</v>
      </c>
      <c r="N33" s="48">
        <f>IF($A33="","",SUMIFS(Операции!$D$6:$D$2000,Операции!$C$6:$C$2000,$A33,Операции!$A$6:$A$2000,"&gt;="&amp;DATE(Настройки!$B$4,N$4,1),Операции!$A$6:$A$2000,"&lt;"&amp;DATE(Настройки!$B$4,N$4+1,1)))</f>
        <v>0</v>
      </c>
      <c r="O33" s="53">
        <f t="shared" si="3"/>
        <v>3602.2000000000003</v>
      </c>
      <c r="P33" s="48">
        <f t="shared" si="4"/>
        <v>1200.7333333333333</v>
      </c>
      <c r="Q33" s="54">
        <f t="shared" si="5"/>
        <v>-1599.2666666666667</v>
      </c>
    </row>
    <row r="34" spans="1:17" ht="15" customHeight="1">
      <c r="A34" s="42" t="str">
        <f>IF(Категории!A30="","",Категории!A30)</f>
        <v>Кафе, рестораны, доставка</v>
      </c>
      <c r="B34" s="48">
        <f>IF(OR(A34="",Категории!D30=""),"",Категории!D30)</f>
        <v>400</v>
      </c>
      <c r="C34" s="48">
        <f>IF($A34="","",SUMIFS(Операции!$D$6:$D$2000,Операции!$C$6:$C$2000,$A34,Операции!$A$6:$A$2000,"&gt;="&amp;DATE(Настройки!$B$4,C$4,1),Операции!$A$6:$A$2000,"&lt;"&amp;DATE(Настройки!$B$4,C$4+1,1)))</f>
        <v>0</v>
      </c>
      <c r="D34" s="48">
        <f>IF($A34="","",SUMIFS(Операции!$D$6:$D$2000,Операции!$C$6:$C$2000,$A34,Операции!$A$6:$A$2000,"&gt;="&amp;DATE(Настройки!$B$4,D$4,1),Операции!$A$6:$A$2000,"&lt;"&amp;DATE(Настройки!$B$4,D$4+1,1)))</f>
        <v>0</v>
      </c>
      <c r="E34" s="48">
        <f>IF($A34="","",SUMIFS(Операции!$D$6:$D$2000,Операции!$C$6:$C$2000,$A34,Операции!$A$6:$A$2000,"&gt;="&amp;DATE(Настройки!$B$4,E$4,1),Операции!$A$6:$A$2000,"&lt;"&amp;DATE(Настройки!$B$4,E$4+1,1)))</f>
        <v>0</v>
      </c>
      <c r="F34" s="48">
        <f>IF($A34="","",SUMIFS(Операции!$D$6:$D$2000,Операции!$C$6:$C$2000,$A34,Операции!$A$6:$A$2000,"&gt;="&amp;DATE(Настройки!$B$4,F$4,1),Операции!$A$6:$A$2000,"&lt;"&amp;DATE(Настройки!$B$4,F$4+1,1)))</f>
        <v>0</v>
      </c>
      <c r="G34" s="48">
        <f>IF($A34="","",SUMIFS(Операции!$D$6:$D$2000,Операции!$C$6:$C$2000,$A34,Операции!$A$6:$A$2000,"&gt;="&amp;DATE(Настройки!$B$4,G$4,1),Операции!$A$6:$A$2000,"&lt;"&amp;DATE(Настройки!$B$4,G$4+1,1)))</f>
        <v>0</v>
      </c>
      <c r="H34" s="48">
        <f>IF($A34="","",SUMIFS(Операции!$D$6:$D$2000,Операции!$C$6:$C$2000,$A34,Операции!$A$6:$A$2000,"&gt;="&amp;DATE(Настройки!$B$4,H$4,1),Операции!$A$6:$A$2000,"&lt;"&amp;DATE(Настройки!$B$4,H$4+1,1)))</f>
        <v>0</v>
      </c>
      <c r="I34" s="48">
        <f>IF($A34="","",SUMIFS(Операции!$D$6:$D$2000,Операции!$C$6:$C$2000,$A34,Операции!$A$6:$A$2000,"&gt;="&amp;DATE(Настройки!$B$4,I$4,1),Операции!$A$6:$A$2000,"&lt;"&amp;DATE(Настройки!$B$4,I$4+1,1)))</f>
        <v>112</v>
      </c>
      <c r="J34" s="48">
        <f>IF($A34="","",SUMIFS(Операции!$D$6:$D$2000,Операции!$C$6:$C$2000,$A34,Операции!$A$6:$A$2000,"&gt;="&amp;DATE(Настройки!$B$4,J$4,1),Операции!$A$6:$A$2000,"&lt;"&amp;DATE(Настройки!$B$4,J$4+1,1)))</f>
        <v>314</v>
      </c>
      <c r="K34" s="48">
        <f>IF($A34="","",SUMIFS(Операции!$D$6:$D$2000,Операции!$C$6:$C$2000,$A34,Операции!$A$6:$A$2000,"&gt;="&amp;DATE(Настройки!$B$4,K$4,1),Операции!$A$6:$A$2000,"&lt;"&amp;DATE(Настройки!$B$4,K$4+1,1)))</f>
        <v>96</v>
      </c>
      <c r="L34" s="48">
        <f>IF($A34="","",SUMIFS(Операции!$D$6:$D$2000,Операции!$C$6:$C$2000,$A34,Операции!$A$6:$A$2000,"&gt;="&amp;DATE(Настройки!$B$4,L$4,1),Операции!$A$6:$A$2000,"&lt;"&amp;DATE(Настройки!$B$4,L$4+1,1)))</f>
        <v>0</v>
      </c>
      <c r="M34" s="48">
        <f>IF($A34="","",SUMIFS(Операции!$D$6:$D$2000,Операции!$C$6:$C$2000,$A34,Операции!$A$6:$A$2000,"&gt;="&amp;DATE(Настройки!$B$4,M$4,1),Операции!$A$6:$A$2000,"&lt;"&amp;DATE(Настройки!$B$4,M$4+1,1)))</f>
        <v>0</v>
      </c>
      <c r="N34" s="48">
        <f>IF($A34="","",SUMIFS(Операции!$D$6:$D$2000,Операции!$C$6:$C$2000,$A34,Операции!$A$6:$A$2000,"&gt;="&amp;DATE(Настройки!$B$4,N$4,1),Операции!$A$6:$A$2000,"&lt;"&amp;DATE(Настройки!$B$4,N$4+1,1)))</f>
        <v>0</v>
      </c>
      <c r="O34" s="53">
        <f t="shared" si="3"/>
        <v>522</v>
      </c>
      <c r="P34" s="48">
        <f t="shared" si="4"/>
        <v>174</v>
      </c>
      <c r="Q34" s="54">
        <f t="shared" si="5"/>
        <v>-226</v>
      </c>
    </row>
    <row r="35" spans="1:17" ht="15" customHeight="1">
      <c r="A35" s="42" t="str">
        <f>IF(Категории!A31="","",Категории!A31)</f>
        <v>Одежда и обувь</v>
      </c>
      <c r="B35" s="48">
        <f>IF(OR(A35="",Категории!D31=""),"",Категории!D31)</f>
        <v>300</v>
      </c>
      <c r="C35" s="48">
        <f>IF($A35="","",SUMIFS(Операции!$D$6:$D$2000,Операции!$C$6:$C$2000,$A35,Операции!$A$6:$A$2000,"&gt;="&amp;DATE(Настройки!$B$4,C$4,1),Операции!$A$6:$A$2000,"&lt;"&amp;DATE(Настройки!$B$4,C$4+1,1)))</f>
        <v>0</v>
      </c>
      <c r="D35" s="48">
        <f>IF($A35="","",SUMIFS(Операции!$D$6:$D$2000,Операции!$C$6:$C$2000,$A35,Операции!$A$6:$A$2000,"&gt;="&amp;DATE(Настройки!$B$4,D$4,1),Операции!$A$6:$A$2000,"&lt;"&amp;DATE(Настройки!$B$4,D$4+1,1)))</f>
        <v>0</v>
      </c>
      <c r="E35" s="48">
        <f>IF($A35="","",SUMIFS(Операции!$D$6:$D$2000,Операции!$C$6:$C$2000,$A35,Операции!$A$6:$A$2000,"&gt;="&amp;DATE(Настройки!$B$4,E$4,1),Операции!$A$6:$A$2000,"&lt;"&amp;DATE(Настройки!$B$4,E$4+1,1)))</f>
        <v>0</v>
      </c>
      <c r="F35" s="48">
        <f>IF($A35="","",SUMIFS(Операции!$D$6:$D$2000,Операции!$C$6:$C$2000,$A35,Операции!$A$6:$A$2000,"&gt;="&amp;DATE(Настройки!$B$4,F$4,1),Операции!$A$6:$A$2000,"&lt;"&amp;DATE(Настройки!$B$4,F$4+1,1)))</f>
        <v>0</v>
      </c>
      <c r="G35" s="48">
        <f>IF($A35="","",SUMIFS(Операции!$D$6:$D$2000,Операции!$C$6:$C$2000,$A35,Операции!$A$6:$A$2000,"&gt;="&amp;DATE(Настройки!$B$4,G$4,1),Операции!$A$6:$A$2000,"&lt;"&amp;DATE(Настройки!$B$4,G$4+1,1)))</f>
        <v>0</v>
      </c>
      <c r="H35" s="48">
        <f>IF($A35="","",SUMIFS(Операции!$D$6:$D$2000,Операции!$C$6:$C$2000,$A35,Операции!$A$6:$A$2000,"&gt;="&amp;DATE(Настройки!$B$4,H$4,1),Операции!$A$6:$A$2000,"&lt;"&amp;DATE(Настройки!$B$4,H$4+1,1)))</f>
        <v>0</v>
      </c>
      <c r="I35" s="48">
        <f>IF($A35="","",SUMIFS(Операции!$D$6:$D$2000,Операции!$C$6:$C$2000,$A35,Операции!$A$6:$A$2000,"&gt;="&amp;DATE(Настройки!$B$4,I$4,1),Операции!$A$6:$A$2000,"&lt;"&amp;DATE(Настройки!$B$4,I$4+1,1)))</f>
        <v>0</v>
      </c>
      <c r="J35" s="48">
        <f>IF($A35="","",SUMIFS(Операции!$D$6:$D$2000,Операции!$C$6:$C$2000,$A35,Операции!$A$6:$A$2000,"&gt;="&amp;DATE(Настройки!$B$4,J$4,1),Операции!$A$6:$A$2000,"&lt;"&amp;DATE(Настройки!$B$4,J$4+1,1)))</f>
        <v>149.9</v>
      </c>
      <c r="K35" s="48">
        <f>IF($A35="","",SUMIFS(Операции!$D$6:$D$2000,Операции!$C$6:$C$2000,$A35,Операции!$A$6:$A$2000,"&gt;="&amp;DATE(Настройки!$B$4,K$4,1),Операции!$A$6:$A$2000,"&lt;"&amp;DATE(Настройки!$B$4,K$4+1,1)))</f>
        <v>0</v>
      </c>
      <c r="L35" s="48">
        <f>IF($A35="","",SUMIFS(Операции!$D$6:$D$2000,Операции!$C$6:$C$2000,$A35,Операции!$A$6:$A$2000,"&gt;="&amp;DATE(Настройки!$B$4,L$4,1),Операции!$A$6:$A$2000,"&lt;"&amp;DATE(Настройки!$B$4,L$4+1,1)))</f>
        <v>0</v>
      </c>
      <c r="M35" s="48">
        <f>IF($A35="","",SUMIFS(Операции!$D$6:$D$2000,Операции!$C$6:$C$2000,$A35,Операции!$A$6:$A$2000,"&gt;="&amp;DATE(Настройки!$B$4,M$4,1),Операции!$A$6:$A$2000,"&lt;"&amp;DATE(Настройки!$B$4,M$4+1,1)))</f>
        <v>0</v>
      </c>
      <c r="N35" s="48">
        <f>IF($A35="","",SUMIFS(Операции!$D$6:$D$2000,Операции!$C$6:$C$2000,$A35,Операции!$A$6:$A$2000,"&gt;="&amp;DATE(Настройки!$B$4,N$4,1),Операции!$A$6:$A$2000,"&lt;"&amp;DATE(Настройки!$B$4,N$4+1,1)))</f>
        <v>0</v>
      </c>
      <c r="O35" s="53">
        <f t="shared" si="3"/>
        <v>149.9</v>
      </c>
      <c r="P35" s="48">
        <f t="shared" si="4"/>
        <v>49.966666666666669</v>
      </c>
      <c r="Q35" s="54">
        <f t="shared" si="5"/>
        <v>-250.03333333333333</v>
      </c>
    </row>
    <row r="36" spans="1:17" ht="15" customHeight="1">
      <c r="A36" s="42" t="str">
        <f>IF(Категории!A32="","",Категории!A32)</f>
        <v>Дом и быт</v>
      </c>
      <c r="B36" s="48">
        <f>IF(OR(A36="",Категории!D32=""),"",Категории!D32)</f>
        <v>400</v>
      </c>
      <c r="C36" s="48">
        <f>IF($A36="","",SUMIFS(Операции!$D$6:$D$2000,Операции!$C$6:$C$2000,$A36,Операции!$A$6:$A$2000,"&gt;="&amp;DATE(Настройки!$B$4,C$4,1),Операции!$A$6:$A$2000,"&lt;"&amp;DATE(Настройки!$B$4,C$4+1,1)))</f>
        <v>0</v>
      </c>
      <c r="D36" s="48">
        <f>IF($A36="","",SUMIFS(Операции!$D$6:$D$2000,Операции!$C$6:$C$2000,$A36,Операции!$A$6:$A$2000,"&gt;="&amp;DATE(Настройки!$B$4,D$4,1),Операции!$A$6:$A$2000,"&lt;"&amp;DATE(Настройки!$B$4,D$4+1,1)))</f>
        <v>0</v>
      </c>
      <c r="E36" s="48">
        <f>IF($A36="","",SUMIFS(Операции!$D$6:$D$2000,Операции!$C$6:$C$2000,$A36,Операции!$A$6:$A$2000,"&gt;="&amp;DATE(Настройки!$B$4,E$4,1),Операции!$A$6:$A$2000,"&lt;"&amp;DATE(Настройки!$B$4,E$4+1,1)))</f>
        <v>0</v>
      </c>
      <c r="F36" s="48">
        <f>IF($A36="","",SUMIFS(Операции!$D$6:$D$2000,Операции!$C$6:$C$2000,$A36,Операции!$A$6:$A$2000,"&gt;="&amp;DATE(Настройки!$B$4,F$4,1),Операции!$A$6:$A$2000,"&lt;"&amp;DATE(Настройки!$B$4,F$4+1,1)))</f>
        <v>0</v>
      </c>
      <c r="G36" s="48">
        <f>IF($A36="","",SUMIFS(Операции!$D$6:$D$2000,Операции!$C$6:$C$2000,$A36,Операции!$A$6:$A$2000,"&gt;="&amp;DATE(Настройки!$B$4,G$4,1),Операции!$A$6:$A$2000,"&lt;"&amp;DATE(Настройки!$B$4,G$4+1,1)))</f>
        <v>0</v>
      </c>
      <c r="H36" s="48">
        <f>IF($A36="","",SUMIFS(Операции!$D$6:$D$2000,Операции!$C$6:$C$2000,$A36,Операции!$A$6:$A$2000,"&gt;="&amp;DATE(Настройки!$B$4,H$4,1),Операции!$A$6:$A$2000,"&lt;"&amp;DATE(Настройки!$B$4,H$4+1,1)))</f>
        <v>0</v>
      </c>
      <c r="I36" s="48">
        <f>IF($A36="","",SUMIFS(Операции!$D$6:$D$2000,Операции!$C$6:$C$2000,$A36,Операции!$A$6:$A$2000,"&gt;="&amp;DATE(Настройки!$B$4,I$4,1),Операции!$A$6:$A$2000,"&lt;"&amp;DATE(Настройки!$B$4,I$4+1,1)))</f>
        <v>350</v>
      </c>
      <c r="J36" s="48">
        <f>IF($A36="","",SUMIFS(Операции!$D$6:$D$2000,Операции!$C$6:$C$2000,$A36,Операции!$A$6:$A$2000,"&gt;="&amp;DATE(Настройки!$B$4,J$4,1),Операции!$A$6:$A$2000,"&lt;"&amp;DATE(Настройки!$B$4,J$4+1,1)))</f>
        <v>350</v>
      </c>
      <c r="K36" s="48">
        <f>IF($A36="","",SUMIFS(Операции!$D$6:$D$2000,Операции!$C$6:$C$2000,$A36,Операции!$A$6:$A$2000,"&gt;="&amp;DATE(Настройки!$B$4,K$4,1),Операции!$A$6:$A$2000,"&lt;"&amp;DATE(Настройки!$B$4,K$4+1,1)))</f>
        <v>436.2</v>
      </c>
      <c r="L36" s="48">
        <f>IF($A36="","",SUMIFS(Операции!$D$6:$D$2000,Операции!$C$6:$C$2000,$A36,Операции!$A$6:$A$2000,"&gt;="&amp;DATE(Настройки!$B$4,L$4,1),Операции!$A$6:$A$2000,"&lt;"&amp;DATE(Настройки!$B$4,L$4+1,1)))</f>
        <v>0</v>
      </c>
      <c r="M36" s="48">
        <f>IF($A36="","",SUMIFS(Операции!$D$6:$D$2000,Операции!$C$6:$C$2000,$A36,Операции!$A$6:$A$2000,"&gt;="&amp;DATE(Настройки!$B$4,M$4,1),Операции!$A$6:$A$2000,"&lt;"&amp;DATE(Настройки!$B$4,M$4+1,1)))</f>
        <v>0</v>
      </c>
      <c r="N36" s="48">
        <f>IF($A36="","",SUMIFS(Операции!$D$6:$D$2000,Операции!$C$6:$C$2000,$A36,Операции!$A$6:$A$2000,"&gt;="&amp;DATE(Настройки!$B$4,N$4,1),Операции!$A$6:$A$2000,"&lt;"&amp;DATE(Настройки!$B$4,N$4+1,1)))</f>
        <v>0</v>
      </c>
      <c r="O36" s="53">
        <f t="shared" si="3"/>
        <v>1136.2</v>
      </c>
      <c r="P36" s="48">
        <f t="shared" si="4"/>
        <v>378.73333333333335</v>
      </c>
      <c r="Q36" s="54">
        <f t="shared" si="5"/>
        <v>-21.266666666666652</v>
      </c>
    </row>
    <row r="37" spans="1:17" ht="15" customHeight="1">
      <c r="A37" s="42" t="str">
        <f>IF(Категории!A33="","",Категории!A33)</f>
        <v>Красота и уход</v>
      </c>
      <c r="B37" s="48">
        <f>IF(OR(A37="",Категории!D33=""),"",Категории!D33)</f>
        <v>150</v>
      </c>
      <c r="C37" s="48">
        <f>IF($A37="","",SUMIFS(Операции!$D$6:$D$2000,Операции!$C$6:$C$2000,$A37,Операции!$A$6:$A$2000,"&gt;="&amp;DATE(Настройки!$B$4,C$4,1),Операции!$A$6:$A$2000,"&lt;"&amp;DATE(Настройки!$B$4,C$4+1,1)))</f>
        <v>0</v>
      </c>
      <c r="D37" s="48">
        <f>IF($A37="","",SUMIFS(Операции!$D$6:$D$2000,Операции!$C$6:$C$2000,$A37,Операции!$A$6:$A$2000,"&gt;="&amp;DATE(Настройки!$B$4,D$4,1),Операции!$A$6:$A$2000,"&lt;"&amp;DATE(Настройки!$B$4,D$4+1,1)))</f>
        <v>0</v>
      </c>
      <c r="E37" s="48">
        <f>IF($A37="","",SUMIFS(Операции!$D$6:$D$2000,Операции!$C$6:$C$2000,$A37,Операции!$A$6:$A$2000,"&gt;="&amp;DATE(Настройки!$B$4,E$4,1),Операции!$A$6:$A$2000,"&lt;"&amp;DATE(Настройки!$B$4,E$4+1,1)))</f>
        <v>0</v>
      </c>
      <c r="F37" s="48">
        <f>IF($A37="","",SUMIFS(Операции!$D$6:$D$2000,Операции!$C$6:$C$2000,$A37,Операции!$A$6:$A$2000,"&gt;="&amp;DATE(Настройки!$B$4,F$4,1),Операции!$A$6:$A$2000,"&lt;"&amp;DATE(Настройки!$B$4,F$4+1,1)))</f>
        <v>0</v>
      </c>
      <c r="G37" s="48">
        <f>IF($A37="","",SUMIFS(Операции!$D$6:$D$2000,Операции!$C$6:$C$2000,$A37,Операции!$A$6:$A$2000,"&gt;="&amp;DATE(Настройки!$B$4,G$4,1),Операции!$A$6:$A$2000,"&lt;"&amp;DATE(Настройки!$B$4,G$4+1,1)))</f>
        <v>0</v>
      </c>
      <c r="H37" s="48">
        <f>IF($A37="","",SUMIFS(Операции!$D$6:$D$2000,Операции!$C$6:$C$2000,$A37,Операции!$A$6:$A$2000,"&gt;="&amp;DATE(Настройки!$B$4,H$4,1),Операции!$A$6:$A$2000,"&lt;"&amp;DATE(Настройки!$B$4,H$4+1,1)))</f>
        <v>0</v>
      </c>
      <c r="I37" s="48">
        <f>IF($A37="","",SUMIFS(Операции!$D$6:$D$2000,Операции!$C$6:$C$2000,$A37,Операции!$A$6:$A$2000,"&gt;="&amp;DATE(Настройки!$B$4,I$4,1),Операции!$A$6:$A$2000,"&lt;"&amp;DATE(Настройки!$B$4,I$4+1,1)))</f>
        <v>0</v>
      </c>
      <c r="J37" s="48">
        <f>IF($A37="","",SUMIFS(Операции!$D$6:$D$2000,Операции!$C$6:$C$2000,$A37,Операции!$A$6:$A$2000,"&gt;="&amp;DATE(Настройки!$B$4,J$4,1),Операции!$A$6:$A$2000,"&lt;"&amp;DATE(Настройки!$B$4,J$4+1,1)))</f>
        <v>0</v>
      </c>
      <c r="K37" s="48">
        <f>IF($A37="","",SUMIFS(Операции!$D$6:$D$2000,Операции!$C$6:$C$2000,$A37,Операции!$A$6:$A$2000,"&gt;="&amp;DATE(Настройки!$B$4,K$4,1),Операции!$A$6:$A$2000,"&lt;"&amp;DATE(Настройки!$B$4,K$4+1,1)))</f>
        <v>0</v>
      </c>
      <c r="L37" s="48">
        <f>IF($A37="","",SUMIFS(Операции!$D$6:$D$2000,Операции!$C$6:$C$2000,$A37,Операции!$A$6:$A$2000,"&gt;="&amp;DATE(Настройки!$B$4,L$4,1),Операции!$A$6:$A$2000,"&lt;"&amp;DATE(Настройки!$B$4,L$4+1,1)))</f>
        <v>0</v>
      </c>
      <c r="M37" s="48">
        <f>IF($A37="","",SUMIFS(Операции!$D$6:$D$2000,Операции!$C$6:$C$2000,$A37,Операции!$A$6:$A$2000,"&gt;="&amp;DATE(Настройки!$B$4,M$4,1),Операции!$A$6:$A$2000,"&lt;"&amp;DATE(Настройки!$B$4,M$4+1,1)))</f>
        <v>0</v>
      </c>
      <c r="N37" s="48">
        <f>IF($A37="","",SUMIFS(Операции!$D$6:$D$2000,Операции!$C$6:$C$2000,$A37,Операции!$A$6:$A$2000,"&gt;="&amp;DATE(Настройки!$B$4,N$4,1),Операции!$A$6:$A$2000,"&lt;"&amp;DATE(Настройки!$B$4,N$4+1,1)))</f>
        <v>0</v>
      </c>
      <c r="O37" s="53">
        <f t="shared" si="3"/>
        <v>0</v>
      </c>
      <c r="P37" s="48">
        <f t="shared" si="4"/>
        <v>0</v>
      </c>
      <c r="Q37" s="54">
        <f t="shared" si="5"/>
        <v>-150</v>
      </c>
    </row>
    <row r="38" spans="1:17" ht="15" customHeight="1">
      <c r="A38" s="42" t="str">
        <f>IF(Категории!A34="","",Категории!A34)</f>
        <v>Спорт</v>
      </c>
      <c r="B38" s="48">
        <f>IF(OR(A38="",Категории!D34=""),"",Категории!D34)</f>
        <v>200</v>
      </c>
      <c r="C38" s="48">
        <f>IF($A38="","",SUMIFS(Операции!$D$6:$D$2000,Операции!$C$6:$C$2000,$A38,Операции!$A$6:$A$2000,"&gt;="&amp;DATE(Настройки!$B$4,C$4,1),Операции!$A$6:$A$2000,"&lt;"&amp;DATE(Настройки!$B$4,C$4+1,1)))</f>
        <v>0</v>
      </c>
      <c r="D38" s="48">
        <f>IF($A38="","",SUMIFS(Операции!$D$6:$D$2000,Операции!$C$6:$C$2000,$A38,Операции!$A$6:$A$2000,"&gt;="&amp;DATE(Настройки!$B$4,D$4,1),Операции!$A$6:$A$2000,"&lt;"&amp;DATE(Настройки!$B$4,D$4+1,1)))</f>
        <v>0</v>
      </c>
      <c r="E38" s="48">
        <f>IF($A38="","",SUMIFS(Операции!$D$6:$D$2000,Операции!$C$6:$C$2000,$A38,Операции!$A$6:$A$2000,"&gt;="&amp;DATE(Настройки!$B$4,E$4,1),Операции!$A$6:$A$2000,"&lt;"&amp;DATE(Настройки!$B$4,E$4+1,1)))</f>
        <v>0</v>
      </c>
      <c r="F38" s="48">
        <f>IF($A38="","",SUMIFS(Операции!$D$6:$D$2000,Операции!$C$6:$C$2000,$A38,Операции!$A$6:$A$2000,"&gt;="&amp;DATE(Настройки!$B$4,F$4,1),Операции!$A$6:$A$2000,"&lt;"&amp;DATE(Настройки!$B$4,F$4+1,1)))</f>
        <v>0</v>
      </c>
      <c r="G38" s="48">
        <f>IF($A38="","",SUMIFS(Операции!$D$6:$D$2000,Операции!$C$6:$C$2000,$A38,Операции!$A$6:$A$2000,"&gt;="&amp;DATE(Настройки!$B$4,G$4,1),Операции!$A$6:$A$2000,"&lt;"&amp;DATE(Настройки!$B$4,G$4+1,1)))</f>
        <v>0</v>
      </c>
      <c r="H38" s="48">
        <f>IF($A38="","",SUMIFS(Операции!$D$6:$D$2000,Операции!$C$6:$C$2000,$A38,Операции!$A$6:$A$2000,"&gt;="&amp;DATE(Настройки!$B$4,H$4,1),Операции!$A$6:$A$2000,"&lt;"&amp;DATE(Настройки!$B$4,H$4+1,1)))</f>
        <v>0</v>
      </c>
      <c r="I38" s="48">
        <f>IF($A38="","",SUMIFS(Операции!$D$6:$D$2000,Операции!$C$6:$C$2000,$A38,Операции!$A$6:$A$2000,"&gt;="&amp;DATE(Настройки!$B$4,I$4,1),Операции!$A$6:$A$2000,"&lt;"&amp;DATE(Настройки!$B$4,I$4+1,1)))</f>
        <v>199</v>
      </c>
      <c r="J38" s="48">
        <f>IF($A38="","",SUMIFS(Операции!$D$6:$D$2000,Операции!$C$6:$C$2000,$A38,Операции!$A$6:$A$2000,"&gt;="&amp;DATE(Настройки!$B$4,J$4,1),Операции!$A$6:$A$2000,"&lt;"&amp;DATE(Настройки!$B$4,J$4+1,1)))</f>
        <v>199</v>
      </c>
      <c r="K38" s="48">
        <f>IF($A38="","",SUMIFS(Операции!$D$6:$D$2000,Операции!$C$6:$C$2000,$A38,Операции!$A$6:$A$2000,"&gt;="&amp;DATE(Настройки!$B$4,K$4,1),Операции!$A$6:$A$2000,"&lt;"&amp;DATE(Настройки!$B$4,K$4+1,1)))</f>
        <v>0</v>
      </c>
      <c r="L38" s="48">
        <f>IF($A38="","",SUMIFS(Операции!$D$6:$D$2000,Операции!$C$6:$C$2000,$A38,Операции!$A$6:$A$2000,"&gt;="&amp;DATE(Настройки!$B$4,L$4,1),Операции!$A$6:$A$2000,"&lt;"&amp;DATE(Настройки!$B$4,L$4+1,1)))</f>
        <v>0</v>
      </c>
      <c r="M38" s="48">
        <f>IF($A38="","",SUMIFS(Операции!$D$6:$D$2000,Операции!$C$6:$C$2000,$A38,Операции!$A$6:$A$2000,"&gt;="&amp;DATE(Настройки!$B$4,M$4,1),Операции!$A$6:$A$2000,"&lt;"&amp;DATE(Настройки!$B$4,M$4+1,1)))</f>
        <v>0</v>
      </c>
      <c r="N38" s="48">
        <f>IF($A38="","",SUMIFS(Операции!$D$6:$D$2000,Операции!$C$6:$C$2000,$A38,Операции!$A$6:$A$2000,"&gt;="&amp;DATE(Настройки!$B$4,N$4,1),Операции!$A$6:$A$2000,"&lt;"&amp;DATE(Настройки!$B$4,N$4+1,1)))</f>
        <v>0</v>
      </c>
      <c r="O38" s="53">
        <f t="shared" si="3"/>
        <v>398</v>
      </c>
      <c r="P38" s="48">
        <f t="shared" si="4"/>
        <v>132.66666666666666</v>
      </c>
      <c r="Q38" s="54">
        <f t="shared" si="5"/>
        <v>-67.333333333333343</v>
      </c>
    </row>
    <row r="39" spans="1:17" ht="15" customHeight="1">
      <c r="A39" s="42" t="str">
        <f>IF(Категории!A35="","",Категории!A35)</f>
        <v>Развлечения, досуг</v>
      </c>
      <c r="B39" s="48">
        <f>IF(OR(A39="",Категории!D35=""),"",Категории!D35)</f>
        <v>250</v>
      </c>
      <c r="C39" s="48">
        <f>IF($A39="","",SUMIFS(Операции!$D$6:$D$2000,Операции!$C$6:$C$2000,$A39,Операции!$A$6:$A$2000,"&gt;="&amp;DATE(Настройки!$B$4,C$4,1),Операции!$A$6:$A$2000,"&lt;"&amp;DATE(Настройки!$B$4,C$4+1,1)))</f>
        <v>0</v>
      </c>
      <c r="D39" s="48">
        <f>IF($A39="","",SUMIFS(Операции!$D$6:$D$2000,Операции!$C$6:$C$2000,$A39,Операции!$A$6:$A$2000,"&gt;="&amp;DATE(Настройки!$B$4,D$4,1),Операции!$A$6:$A$2000,"&lt;"&amp;DATE(Настройки!$B$4,D$4+1,1)))</f>
        <v>0</v>
      </c>
      <c r="E39" s="48">
        <f>IF($A39="","",SUMIFS(Операции!$D$6:$D$2000,Операции!$C$6:$C$2000,$A39,Операции!$A$6:$A$2000,"&gt;="&amp;DATE(Настройки!$B$4,E$4,1),Операции!$A$6:$A$2000,"&lt;"&amp;DATE(Настройки!$B$4,E$4+1,1)))</f>
        <v>0</v>
      </c>
      <c r="F39" s="48">
        <f>IF($A39="","",SUMIFS(Операции!$D$6:$D$2000,Операции!$C$6:$C$2000,$A39,Операции!$A$6:$A$2000,"&gt;="&amp;DATE(Настройки!$B$4,F$4,1),Операции!$A$6:$A$2000,"&lt;"&amp;DATE(Настройки!$B$4,F$4+1,1)))</f>
        <v>0</v>
      </c>
      <c r="G39" s="48">
        <f>IF($A39="","",SUMIFS(Операции!$D$6:$D$2000,Операции!$C$6:$C$2000,$A39,Операции!$A$6:$A$2000,"&gt;="&amp;DATE(Настройки!$B$4,G$4,1),Операции!$A$6:$A$2000,"&lt;"&amp;DATE(Настройки!$B$4,G$4+1,1)))</f>
        <v>0</v>
      </c>
      <c r="H39" s="48">
        <f>IF($A39="","",SUMIFS(Операции!$D$6:$D$2000,Операции!$C$6:$C$2000,$A39,Операции!$A$6:$A$2000,"&gt;="&amp;DATE(Настройки!$B$4,H$4,1),Операции!$A$6:$A$2000,"&lt;"&amp;DATE(Настройки!$B$4,H$4+1,1)))</f>
        <v>0</v>
      </c>
      <c r="I39" s="48">
        <f>IF($A39="","",SUMIFS(Операции!$D$6:$D$2000,Операции!$C$6:$C$2000,$A39,Операции!$A$6:$A$2000,"&gt;="&amp;DATE(Настройки!$B$4,I$4,1),Операции!$A$6:$A$2000,"&lt;"&amp;DATE(Настройки!$B$4,I$4+1,1)))</f>
        <v>0</v>
      </c>
      <c r="J39" s="48">
        <f>IF($A39="","",SUMIFS(Операции!$D$6:$D$2000,Операции!$C$6:$C$2000,$A39,Операции!$A$6:$A$2000,"&gt;="&amp;DATE(Настройки!$B$4,J$4,1),Операции!$A$6:$A$2000,"&lt;"&amp;DATE(Настройки!$B$4,J$4+1,1)))</f>
        <v>0</v>
      </c>
      <c r="K39" s="48">
        <f>IF($A39="","",SUMIFS(Операции!$D$6:$D$2000,Операции!$C$6:$C$2000,$A39,Операции!$A$6:$A$2000,"&gt;="&amp;DATE(Настройки!$B$4,K$4,1),Операции!$A$6:$A$2000,"&lt;"&amp;DATE(Настройки!$B$4,K$4+1,1)))</f>
        <v>0</v>
      </c>
      <c r="L39" s="48">
        <f>IF($A39="","",SUMIFS(Операции!$D$6:$D$2000,Операции!$C$6:$C$2000,$A39,Операции!$A$6:$A$2000,"&gt;="&amp;DATE(Настройки!$B$4,L$4,1),Операции!$A$6:$A$2000,"&lt;"&amp;DATE(Настройки!$B$4,L$4+1,1)))</f>
        <v>0</v>
      </c>
      <c r="M39" s="48">
        <f>IF($A39="","",SUMIFS(Операции!$D$6:$D$2000,Операции!$C$6:$C$2000,$A39,Операции!$A$6:$A$2000,"&gt;="&amp;DATE(Настройки!$B$4,M$4,1),Операции!$A$6:$A$2000,"&lt;"&amp;DATE(Настройки!$B$4,M$4+1,1)))</f>
        <v>0</v>
      </c>
      <c r="N39" s="48">
        <f>IF($A39="","",SUMIFS(Операции!$D$6:$D$2000,Операции!$C$6:$C$2000,$A39,Операции!$A$6:$A$2000,"&gt;="&amp;DATE(Настройки!$B$4,N$4,1),Операции!$A$6:$A$2000,"&lt;"&amp;DATE(Настройки!$B$4,N$4+1,1)))</f>
        <v>0</v>
      </c>
      <c r="O39" s="53">
        <f t="shared" si="3"/>
        <v>0</v>
      </c>
      <c r="P39" s="48">
        <f t="shared" si="4"/>
        <v>0</v>
      </c>
      <c r="Q39" s="54">
        <f t="shared" si="5"/>
        <v>-250</v>
      </c>
    </row>
    <row r="40" spans="1:17" ht="15" customHeight="1">
      <c r="A40" s="42" t="str">
        <f>IF(Категории!A36="","",Категории!A36)</f>
        <v>Путешествия</v>
      </c>
      <c r="B40" s="48" t="str">
        <f>IF(OR(A40="",Категории!D36=""),"",Категории!D36)</f>
        <v/>
      </c>
      <c r="C40" s="48">
        <f>IF($A40="","",SUMIFS(Операции!$D$6:$D$2000,Операции!$C$6:$C$2000,$A40,Операции!$A$6:$A$2000,"&gt;="&amp;DATE(Настройки!$B$4,C$4,1),Операции!$A$6:$A$2000,"&lt;"&amp;DATE(Настройки!$B$4,C$4+1,1)))</f>
        <v>0</v>
      </c>
      <c r="D40" s="48">
        <f>IF($A40="","",SUMIFS(Операции!$D$6:$D$2000,Операции!$C$6:$C$2000,$A40,Операции!$A$6:$A$2000,"&gt;="&amp;DATE(Настройки!$B$4,D$4,1),Операции!$A$6:$A$2000,"&lt;"&amp;DATE(Настройки!$B$4,D$4+1,1)))</f>
        <v>0</v>
      </c>
      <c r="E40" s="48">
        <f>IF($A40="","",SUMIFS(Операции!$D$6:$D$2000,Операции!$C$6:$C$2000,$A40,Операции!$A$6:$A$2000,"&gt;="&amp;DATE(Настройки!$B$4,E$4,1),Операции!$A$6:$A$2000,"&lt;"&amp;DATE(Настройки!$B$4,E$4+1,1)))</f>
        <v>0</v>
      </c>
      <c r="F40" s="48">
        <f>IF($A40="","",SUMIFS(Операции!$D$6:$D$2000,Операции!$C$6:$C$2000,$A40,Операции!$A$6:$A$2000,"&gt;="&amp;DATE(Настройки!$B$4,F$4,1),Операции!$A$6:$A$2000,"&lt;"&amp;DATE(Настройки!$B$4,F$4+1,1)))</f>
        <v>0</v>
      </c>
      <c r="G40" s="48">
        <f>IF($A40="","",SUMIFS(Операции!$D$6:$D$2000,Операции!$C$6:$C$2000,$A40,Операции!$A$6:$A$2000,"&gt;="&amp;DATE(Настройки!$B$4,G$4,1),Операции!$A$6:$A$2000,"&lt;"&amp;DATE(Настройки!$B$4,G$4+1,1)))</f>
        <v>0</v>
      </c>
      <c r="H40" s="48">
        <f>IF($A40="","",SUMIFS(Операции!$D$6:$D$2000,Операции!$C$6:$C$2000,$A40,Операции!$A$6:$A$2000,"&gt;="&amp;DATE(Настройки!$B$4,H$4,1),Операции!$A$6:$A$2000,"&lt;"&amp;DATE(Настройки!$B$4,H$4+1,1)))</f>
        <v>0</v>
      </c>
      <c r="I40" s="48">
        <f>IF($A40="","",SUMIFS(Операции!$D$6:$D$2000,Операции!$C$6:$C$2000,$A40,Операции!$A$6:$A$2000,"&gt;="&amp;DATE(Настройки!$B$4,I$4,1),Операции!$A$6:$A$2000,"&lt;"&amp;DATE(Настройки!$B$4,I$4+1,1)))</f>
        <v>0</v>
      </c>
      <c r="J40" s="48">
        <f>IF($A40="","",SUMIFS(Операции!$D$6:$D$2000,Операции!$C$6:$C$2000,$A40,Операции!$A$6:$A$2000,"&gt;="&amp;DATE(Настройки!$B$4,J$4,1),Операции!$A$6:$A$2000,"&lt;"&amp;DATE(Настройки!$B$4,J$4+1,1)))</f>
        <v>1860</v>
      </c>
      <c r="K40" s="48">
        <f>IF($A40="","",SUMIFS(Операции!$D$6:$D$2000,Операции!$C$6:$C$2000,$A40,Операции!$A$6:$A$2000,"&gt;="&amp;DATE(Настройки!$B$4,K$4,1),Операции!$A$6:$A$2000,"&lt;"&amp;DATE(Настройки!$B$4,K$4+1,1)))</f>
        <v>0</v>
      </c>
      <c r="L40" s="48">
        <f>IF($A40="","",SUMIFS(Операции!$D$6:$D$2000,Операции!$C$6:$C$2000,$A40,Операции!$A$6:$A$2000,"&gt;="&amp;DATE(Настройки!$B$4,L$4,1),Операции!$A$6:$A$2000,"&lt;"&amp;DATE(Настройки!$B$4,L$4+1,1)))</f>
        <v>0</v>
      </c>
      <c r="M40" s="48">
        <f>IF($A40="","",SUMIFS(Операции!$D$6:$D$2000,Операции!$C$6:$C$2000,$A40,Операции!$A$6:$A$2000,"&gt;="&amp;DATE(Настройки!$B$4,M$4,1),Операции!$A$6:$A$2000,"&lt;"&amp;DATE(Настройки!$B$4,M$4+1,1)))</f>
        <v>0</v>
      </c>
      <c r="N40" s="48">
        <f>IF($A40="","",SUMIFS(Операции!$D$6:$D$2000,Операции!$C$6:$C$2000,$A40,Операции!$A$6:$A$2000,"&gt;="&amp;DATE(Настройки!$B$4,N$4,1),Операции!$A$6:$A$2000,"&lt;"&amp;DATE(Настройки!$B$4,N$4+1,1)))</f>
        <v>0</v>
      </c>
      <c r="O40" s="53">
        <f t="shared" si="3"/>
        <v>1860</v>
      </c>
      <c r="P40" s="48">
        <f t="shared" si="4"/>
        <v>620</v>
      </c>
      <c r="Q40" s="54" t="str">
        <f t="shared" si="5"/>
        <v/>
      </c>
    </row>
    <row r="41" spans="1:17" ht="15" customHeight="1">
      <c r="A41" s="42" t="str">
        <f>IF(Категории!A37="","",Категории!A37)</f>
        <v>Подарки, праздники</v>
      </c>
      <c r="B41" s="48">
        <f>IF(OR(A41="",Категории!D37=""),"",Категории!D37)</f>
        <v>200</v>
      </c>
      <c r="C41" s="48">
        <f>IF($A41="","",SUMIFS(Операции!$D$6:$D$2000,Операции!$C$6:$C$2000,$A41,Операции!$A$6:$A$2000,"&gt;="&amp;DATE(Настройки!$B$4,C$4,1),Операции!$A$6:$A$2000,"&lt;"&amp;DATE(Настройки!$B$4,C$4+1,1)))</f>
        <v>0</v>
      </c>
      <c r="D41" s="48">
        <f>IF($A41="","",SUMIFS(Операции!$D$6:$D$2000,Операции!$C$6:$C$2000,$A41,Операции!$A$6:$A$2000,"&gt;="&amp;DATE(Настройки!$B$4,D$4,1),Операции!$A$6:$A$2000,"&lt;"&amp;DATE(Настройки!$B$4,D$4+1,1)))</f>
        <v>0</v>
      </c>
      <c r="E41" s="48">
        <f>IF($A41="","",SUMIFS(Операции!$D$6:$D$2000,Операции!$C$6:$C$2000,$A41,Операции!$A$6:$A$2000,"&gt;="&amp;DATE(Настройки!$B$4,E$4,1),Операции!$A$6:$A$2000,"&lt;"&amp;DATE(Настройки!$B$4,E$4+1,1)))</f>
        <v>0</v>
      </c>
      <c r="F41" s="48">
        <f>IF($A41="","",SUMIFS(Операции!$D$6:$D$2000,Операции!$C$6:$C$2000,$A41,Операции!$A$6:$A$2000,"&gt;="&amp;DATE(Настройки!$B$4,F$4,1),Операции!$A$6:$A$2000,"&lt;"&amp;DATE(Настройки!$B$4,F$4+1,1)))</f>
        <v>0</v>
      </c>
      <c r="G41" s="48">
        <f>IF($A41="","",SUMIFS(Операции!$D$6:$D$2000,Операции!$C$6:$C$2000,$A41,Операции!$A$6:$A$2000,"&gt;="&amp;DATE(Настройки!$B$4,G$4,1),Операции!$A$6:$A$2000,"&lt;"&amp;DATE(Настройки!$B$4,G$4+1,1)))</f>
        <v>0</v>
      </c>
      <c r="H41" s="48">
        <f>IF($A41="","",SUMIFS(Операции!$D$6:$D$2000,Операции!$C$6:$C$2000,$A41,Операции!$A$6:$A$2000,"&gt;="&amp;DATE(Настройки!$B$4,H$4,1),Операции!$A$6:$A$2000,"&lt;"&amp;DATE(Настройки!$B$4,H$4+1,1)))</f>
        <v>0</v>
      </c>
      <c r="I41" s="48">
        <f>IF($A41="","",SUMIFS(Операции!$D$6:$D$2000,Операции!$C$6:$C$2000,$A41,Операции!$A$6:$A$2000,"&gt;="&amp;DATE(Настройки!$B$4,I$4,1),Операции!$A$6:$A$2000,"&lt;"&amp;DATE(Настройки!$B$4,I$4+1,1)))</f>
        <v>0</v>
      </c>
      <c r="J41" s="48">
        <f>IF($A41="","",SUMIFS(Операции!$D$6:$D$2000,Операции!$C$6:$C$2000,$A41,Операции!$A$6:$A$2000,"&gt;="&amp;DATE(Настройки!$B$4,J$4,1),Операции!$A$6:$A$2000,"&lt;"&amp;DATE(Настройки!$B$4,J$4+1,1)))</f>
        <v>0</v>
      </c>
      <c r="K41" s="48">
        <f>IF($A41="","",SUMIFS(Операции!$D$6:$D$2000,Операции!$C$6:$C$2000,$A41,Операции!$A$6:$A$2000,"&gt;="&amp;DATE(Настройки!$B$4,K$4,1),Операции!$A$6:$A$2000,"&lt;"&amp;DATE(Настройки!$B$4,K$4+1,1)))</f>
        <v>300</v>
      </c>
      <c r="L41" s="48">
        <f>IF($A41="","",SUMIFS(Операции!$D$6:$D$2000,Операции!$C$6:$C$2000,$A41,Операции!$A$6:$A$2000,"&gt;="&amp;DATE(Настройки!$B$4,L$4,1),Операции!$A$6:$A$2000,"&lt;"&amp;DATE(Настройки!$B$4,L$4+1,1)))</f>
        <v>0</v>
      </c>
      <c r="M41" s="48">
        <f>IF($A41="","",SUMIFS(Операции!$D$6:$D$2000,Операции!$C$6:$C$2000,$A41,Операции!$A$6:$A$2000,"&gt;="&amp;DATE(Настройки!$B$4,M$4,1),Операции!$A$6:$A$2000,"&lt;"&amp;DATE(Настройки!$B$4,M$4+1,1)))</f>
        <v>0</v>
      </c>
      <c r="N41" s="48">
        <f>IF($A41="","",SUMIFS(Операции!$D$6:$D$2000,Операции!$C$6:$C$2000,$A41,Операции!$A$6:$A$2000,"&gt;="&amp;DATE(Настройки!$B$4,N$4,1),Операции!$A$6:$A$2000,"&lt;"&amp;DATE(Настройки!$B$4,N$4+1,1)))</f>
        <v>0</v>
      </c>
      <c r="O41" s="53">
        <f t="shared" si="3"/>
        <v>300</v>
      </c>
      <c r="P41" s="48">
        <f t="shared" si="4"/>
        <v>100</v>
      </c>
      <c r="Q41" s="54">
        <f t="shared" si="5"/>
        <v>-100</v>
      </c>
    </row>
    <row r="42" spans="1:17" ht="15" customHeight="1">
      <c r="A42" s="42" t="str">
        <f>IF(Категории!A38="","",Категории!A38)</f>
        <v>Подписки и приложения</v>
      </c>
      <c r="B42" s="48">
        <f>IF(OR(A42="",Категории!D38=""),"",Категории!D38)</f>
        <v>120</v>
      </c>
      <c r="C42" s="48">
        <f>IF($A42="","",SUMIFS(Операции!$D$6:$D$2000,Операции!$C$6:$C$2000,$A42,Операции!$A$6:$A$2000,"&gt;="&amp;DATE(Настройки!$B$4,C$4,1),Операции!$A$6:$A$2000,"&lt;"&amp;DATE(Настройки!$B$4,C$4+1,1)))</f>
        <v>0</v>
      </c>
      <c r="D42" s="48">
        <f>IF($A42="","",SUMIFS(Операции!$D$6:$D$2000,Операции!$C$6:$C$2000,$A42,Операции!$A$6:$A$2000,"&gt;="&amp;DATE(Настройки!$B$4,D$4,1),Операции!$A$6:$A$2000,"&lt;"&amp;DATE(Настройки!$B$4,D$4+1,1)))</f>
        <v>0</v>
      </c>
      <c r="E42" s="48">
        <f>IF($A42="","",SUMIFS(Операции!$D$6:$D$2000,Операции!$C$6:$C$2000,$A42,Операции!$A$6:$A$2000,"&gt;="&amp;DATE(Настройки!$B$4,E$4,1),Операции!$A$6:$A$2000,"&lt;"&amp;DATE(Настройки!$B$4,E$4+1,1)))</f>
        <v>0</v>
      </c>
      <c r="F42" s="48">
        <f>IF($A42="","",SUMIFS(Операции!$D$6:$D$2000,Операции!$C$6:$C$2000,$A42,Операции!$A$6:$A$2000,"&gt;="&amp;DATE(Настройки!$B$4,F$4,1),Операции!$A$6:$A$2000,"&lt;"&amp;DATE(Настройки!$B$4,F$4+1,1)))</f>
        <v>0</v>
      </c>
      <c r="G42" s="48">
        <f>IF($A42="","",SUMIFS(Операции!$D$6:$D$2000,Операции!$C$6:$C$2000,$A42,Операции!$A$6:$A$2000,"&gt;="&amp;DATE(Настройки!$B$4,G$4,1),Операции!$A$6:$A$2000,"&lt;"&amp;DATE(Настройки!$B$4,G$4+1,1)))</f>
        <v>0</v>
      </c>
      <c r="H42" s="48">
        <f>IF($A42="","",SUMIFS(Операции!$D$6:$D$2000,Операции!$C$6:$C$2000,$A42,Операции!$A$6:$A$2000,"&gt;="&amp;DATE(Настройки!$B$4,H$4,1),Операции!$A$6:$A$2000,"&lt;"&amp;DATE(Настройки!$B$4,H$4+1,1)))</f>
        <v>0</v>
      </c>
      <c r="I42" s="48">
        <f>IF($A42="","",SUMIFS(Операции!$D$6:$D$2000,Операции!$C$6:$C$2000,$A42,Операции!$A$6:$A$2000,"&gt;="&amp;DATE(Настройки!$B$4,I$4,1),Операции!$A$6:$A$2000,"&lt;"&amp;DATE(Настройки!$B$4,I$4+1,1)))</f>
        <v>54.9</v>
      </c>
      <c r="J42" s="48">
        <f>IF($A42="","",SUMIFS(Операции!$D$6:$D$2000,Операции!$C$6:$C$2000,$A42,Операции!$A$6:$A$2000,"&gt;="&amp;DATE(Настройки!$B$4,J$4,1),Операции!$A$6:$A$2000,"&lt;"&amp;DATE(Настройки!$B$4,J$4+1,1)))</f>
        <v>54.9</v>
      </c>
      <c r="K42" s="48">
        <f>IF($A42="","",SUMIFS(Операции!$D$6:$D$2000,Операции!$C$6:$C$2000,$A42,Операции!$A$6:$A$2000,"&gt;="&amp;DATE(Настройки!$B$4,K$4,1),Операции!$A$6:$A$2000,"&lt;"&amp;DATE(Настройки!$B$4,K$4+1,1)))</f>
        <v>0</v>
      </c>
      <c r="L42" s="48">
        <f>IF($A42="","",SUMIFS(Операции!$D$6:$D$2000,Операции!$C$6:$C$2000,$A42,Операции!$A$6:$A$2000,"&gt;="&amp;DATE(Настройки!$B$4,L$4,1),Операции!$A$6:$A$2000,"&lt;"&amp;DATE(Настройки!$B$4,L$4+1,1)))</f>
        <v>0</v>
      </c>
      <c r="M42" s="48">
        <f>IF($A42="","",SUMIFS(Операции!$D$6:$D$2000,Операции!$C$6:$C$2000,$A42,Операции!$A$6:$A$2000,"&gt;="&amp;DATE(Настройки!$B$4,M$4,1),Операции!$A$6:$A$2000,"&lt;"&amp;DATE(Настройки!$B$4,M$4+1,1)))</f>
        <v>0</v>
      </c>
      <c r="N42" s="48">
        <f>IF($A42="","",SUMIFS(Операции!$D$6:$D$2000,Операции!$C$6:$C$2000,$A42,Операции!$A$6:$A$2000,"&gt;="&amp;DATE(Настройки!$B$4,N$4,1),Операции!$A$6:$A$2000,"&lt;"&amp;DATE(Настройки!$B$4,N$4+1,1)))</f>
        <v>0</v>
      </c>
      <c r="O42" s="53">
        <f t="shared" si="3"/>
        <v>109.8</v>
      </c>
      <c r="P42" s="48">
        <f t="shared" si="4"/>
        <v>36.6</v>
      </c>
      <c r="Q42" s="54">
        <f t="shared" si="5"/>
        <v>-83.4</v>
      </c>
    </row>
    <row r="43" spans="1:17" ht="15" customHeight="1">
      <c r="A43" s="42" t="str">
        <f>IF(Категории!A39="","",Категории!A39)</f>
        <v>Образование, курсы</v>
      </c>
      <c r="B43" s="48" t="str">
        <f>IF(OR(A43="",Категории!D39=""),"",Категории!D39)</f>
        <v/>
      </c>
      <c r="C43" s="48">
        <f>IF($A43="","",SUMIFS(Операции!$D$6:$D$2000,Операции!$C$6:$C$2000,$A43,Операции!$A$6:$A$2000,"&gt;="&amp;DATE(Настройки!$B$4,C$4,1),Операции!$A$6:$A$2000,"&lt;"&amp;DATE(Настройки!$B$4,C$4+1,1)))</f>
        <v>0</v>
      </c>
      <c r="D43" s="48">
        <f>IF($A43="","",SUMIFS(Операции!$D$6:$D$2000,Операции!$C$6:$C$2000,$A43,Операции!$A$6:$A$2000,"&gt;="&amp;DATE(Настройки!$B$4,D$4,1),Операции!$A$6:$A$2000,"&lt;"&amp;DATE(Настройки!$B$4,D$4+1,1)))</f>
        <v>0</v>
      </c>
      <c r="E43" s="48">
        <f>IF($A43="","",SUMIFS(Операции!$D$6:$D$2000,Операции!$C$6:$C$2000,$A43,Операции!$A$6:$A$2000,"&gt;="&amp;DATE(Настройки!$B$4,E$4,1),Операции!$A$6:$A$2000,"&lt;"&amp;DATE(Настройки!$B$4,E$4+1,1)))</f>
        <v>0</v>
      </c>
      <c r="F43" s="48">
        <f>IF($A43="","",SUMIFS(Операции!$D$6:$D$2000,Операции!$C$6:$C$2000,$A43,Операции!$A$6:$A$2000,"&gt;="&amp;DATE(Настройки!$B$4,F$4,1),Операции!$A$6:$A$2000,"&lt;"&amp;DATE(Настройки!$B$4,F$4+1,1)))</f>
        <v>0</v>
      </c>
      <c r="G43" s="48">
        <f>IF($A43="","",SUMIFS(Операции!$D$6:$D$2000,Операции!$C$6:$C$2000,$A43,Операции!$A$6:$A$2000,"&gt;="&amp;DATE(Настройки!$B$4,G$4,1),Операции!$A$6:$A$2000,"&lt;"&amp;DATE(Настройки!$B$4,G$4+1,1)))</f>
        <v>0</v>
      </c>
      <c r="H43" s="48">
        <f>IF($A43="","",SUMIFS(Операции!$D$6:$D$2000,Операции!$C$6:$C$2000,$A43,Операции!$A$6:$A$2000,"&gt;="&amp;DATE(Настройки!$B$4,H$4,1),Операции!$A$6:$A$2000,"&lt;"&amp;DATE(Настройки!$B$4,H$4+1,1)))</f>
        <v>0</v>
      </c>
      <c r="I43" s="48">
        <f>IF($A43="","",SUMIFS(Операции!$D$6:$D$2000,Операции!$C$6:$C$2000,$A43,Операции!$A$6:$A$2000,"&gt;="&amp;DATE(Настройки!$B$4,I$4,1),Операции!$A$6:$A$2000,"&lt;"&amp;DATE(Настройки!$B$4,I$4+1,1)))</f>
        <v>0</v>
      </c>
      <c r="J43" s="48">
        <f>IF($A43="","",SUMIFS(Операции!$D$6:$D$2000,Операции!$C$6:$C$2000,$A43,Операции!$A$6:$A$2000,"&gt;="&amp;DATE(Настройки!$B$4,J$4,1),Операции!$A$6:$A$2000,"&lt;"&amp;DATE(Настройки!$B$4,J$4+1,1)))</f>
        <v>0</v>
      </c>
      <c r="K43" s="48">
        <f>IF($A43="","",SUMIFS(Операции!$D$6:$D$2000,Операции!$C$6:$C$2000,$A43,Операции!$A$6:$A$2000,"&gt;="&amp;DATE(Настройки!$B$4,K$4,1),Операции!$A$6:$A$2000,"&lt;"&amp;DATE(Настройки!$B$4,K$4+1,1)))</f>
        <v>0</v>
      </c>
      <c r="L43" s="48">
        <f>IF($A43="","",SUMIFS(Операции!$D$6:$D$2000,Операции!$C$6:$C$2000,$A43,Операции!$A$6:$A$2000,"&gt;="&amp;DATE(Настройки!$B$4,L$4,1),Операции!$A$6:$A$2000,"&lt;"&amp;DATE(Настройки!$B$4,L$4+1,1)))</f>
        <v>0</v>
      </c>
      <c r="M43" s="48">
        <f>IF($A43="","",SUMIFS(Операции!$D$6:$D$2000,Операции!$C$6:$C$2000,$A43,Операции!$A$6:$A$2000,"&gt;="&amp;DATE(Настройки!$B$4,M$4,1),Операции!$A$6:$A$2000,"&lt;"&amp;DATE(Настройки!$B$4,M$4+1,1)))</f>
        <v>0</v>
      </c>
      <c r="N43" s="48">
        <f>IF($A43="","",SUMIFS(Операции!$D$6:$D$2000,Операции!$C$6:$C$2000,$A43,Операции!$A$6:$A$2000,"&gt;="&amp;DATE(Настройки!$B$4,N$4,1),Операции!$A$6:$A$2000,"&lt;"&amp;DATE(Настройки!$B$4,N$4+1,1)))</f>
        <v>0</v>
      </c>
      <c r="O43" s="53">
        <f t="shared" si="3"/>
        <v>0</v>
      </c>
      <c r="P43" s="48">
        <f t="shared" si="4"/>
        <v>0</v>
      </c>
      <c r="Q43" s="54" t="str">
        <f t="shared" si="5"/>
        <v/>
      </c>
    </row>
    <row r="44" spans="1:17" ht="15" customHeight="1">
      <c r="A44" s="42" t="str">
        <f>IF(Категории!A40="","",Категории!A40)</f>
        <v>Домашние животные</v>
      </c>
      <c r="B44" s="48" t="str">
        <f>IF(OR(A44="",Категории!D40=""),"",Категории!D40)</f>
        <v/>
      </c>
      <c r="C44" s="48">
        <f>IF($A44="","",SUMIFS(Операции!$D$6:$D$2000,Операции!$C$6:$C$2000,$A44,Операции!$A$6:$A$2000,"&gt;="&amp;DATE(Настройки!$B$4,C$4,1),Операции!$A$6:$A$2000,"&lt;"&amp;DATE(Настройки!$B$4,C$4+1,1)))</f>
        <v>0</v>
      </c>
      <c r="D44" s="48">
        <f>IF($A44="","",SUMIFS(Операции!$D$6:$D$2000,Операции!$C$6:$C$2000,$A44,Операции!$A$6:$A$2000,"&gt;="&amp;DATE(Настройки!$B$4,D$4,1),Операции!$A$6:$A$2000,"&lt;"&amp;DATE(Настройки!$B$4,D$4+1,1)))</f>
        <v>0</v>
      </c>
      <c r="E44" s="48">
        <f>IF($A44="","",SUMIFS(Операции!$D$6:$D$2000,Операции!$C$6:$C$2000,$A44,Операции!$A$6:$A$2000,"&gt;="&amp;DATE(Настройки!$B$4,E$4,1),Операции!$A$6:$A$2000,"&lt;"&amp;DATE(Настройки!$B$4,E$4+1,1)))</f>
        <v>0</v>
      </c>
      <c r="F44" s="48">
        <f>IF($A44="","",SUMIFS(Операции!$D$6:$D$2000,Операции!$C$6:$C$2000,$A44,Операции!$A$6:$A$2000,"&gt;="&amp;DATE(Настройки!$B$4,F$4,1),Операции!$A$6:$A$2000,"&lt;"&amp;DATE(Настройки!$B$4,F$4+1,1)))</f>
        <v>0</v>
      </c>
      <c r="G44" s="48">
        <f>IF($A44="","",SUMIFS(Операции!$D$6:$D$2000,Операции!$C$6:$C$2000,$A44,Операции!$A$6:$A$2000,"&gt;="&amp;DATE(Настройки!$B$4,G$4,1),Операции!$A$6:$A$2000,"&lt;"&amp;DATE(Настройки!$B$4,G$4+1,1)))</f>
        <v>0</v>
      </c>
      <c r="H44" s="48">
        <f>IF($A44="","",SUMIFS(Операции!$D$6:$D$2000,Операции!$C$6:$C$2000,$A44,Операции!$A$6:$A$2000,"&gt;="&amp;DATE(Настройки!$B$4,H$4,1),Операции!$A$6:$A$2000,"&lt;"&amp;DATE(Настройки!$B$4,H$4+1,1)))</f>
        <v>0</v>
      </c>
      <c r="I44" s="48">
        <f>IF($A44="","",SUMIFS(Операции!$D$6:$D$2000,Операции!$C$6:$C$2000,$A44,Операции!$A$6:$A$2000,"&gt;="&amp;DATE(Настройки!$B$4,I$4,1),Операции!$A$6:$A$2000,"&lt;"&amp;DATE(Настройки!$B$4,I$4+1,1)))</f>
        <v>0</v>
      </c>
      <c r="J44" s="48">
        <f>IF($A44="","",SUMIFS(Операции!$D$6:$D$2000,Операции!$C$6:$C$2000,$A44,Операции!$A$6:$A$2000,"&gt;="&amp;DATE(Настройки!$B$4,J$4,1),Операции!$A$6:$A$2000,"&lt;"&amp;DATE(Настройки!$B$4,J$4+1,1)))</f>
        <v>0</v>
      </c>
      <c r="K44" s="48">
        <f>IF($A44="","",SUMIFS(Операции!$D$6:$D$2000,Операции!$C$6:$C$2000,$A44,Операции!$A$6:$A$2000,"&gt;="&amp;DATE(Настройки!$B$4,K$4,1),Операции!$A$6:$A$2000,"&lt;"&amp;DATE(Настройки!$B$4,K$4+1,1)))</f>
        <v>0</v>
      </c>
      <c r="L44" s="48">
        <f>IF($A44="","",SUMIFS(Операции!$D$6:$D$2000,Операции!$C$6:$C$2000,$A44,Операции!$A$6:$A$2000,"&gt;="&amp;DATE(Настройки!$B$4,L$4,1),Операции!$A$6:$A$2000,"&lt;"&amp;DATE(Настройки!$B$4,L$4+1,1)))</f>
        <v>0</v>
      </c>
      <c r="M44" s="48">
        <f>IF($A44="","",SUMIFS(Операции!$D$6:$D$2000,Операции!$C$6:$C$2000,$A44,Операции!$A$6:$A$2000,"&gt;="&amp;DATE(Настройки!$B$4,M$4,1),Операции!$A$6:$A$2000,"&lt;"&amp;DATE(Настройки!$B$4,M$4+1,1)))</f>
        <v>0</v>
      </c>
      <c r="N44" s="48">
        <f>IF($A44="","",SUMIFS(Операции!$D$6:$D$2000,Операции!$C$6:$C$2000,$A44,Операции!$A$6:$A$2000,"&gt;="&amp;DATE(Настройки!$B$4,N$4,1),Операции!$A$6:$A$2000,"&lt;"&amp;DATE(Настройки!$B$4,N$4+1,1)))</f>
        <v>0</v>
      </c>
      <c r="O44" s="53">
        <f t="shared" si="3"/>
        <v>0</v>
      </c>
      <c r="P44" s="48">
        <f t="shared" si="4"/>
        <v>0</v>
      </c>
      <c r="Q44" s="54" t="str">
        <f t="shared" si="5"/>
        <v/>
      </c>
    </row>
    <row r="45" spans="1:17" ht="15" customHeight="1">
      <c r="A45" s="42" t="str">
        <f>IF(Категории!A41="","",Категории!A41)</f>
        <v>Благотворительность</v>
      </c>
      <c r="B45" s="48" t="str">
        <f>IF(OR(A45="",Категории!D41=""),"",Категории!D41)</f>
        <v/>
      </c>
      <c r="C45" s="48">
        <f>IF($A45="","",SUMIFS(Операции!$D$6:$D$2000,Операции!$C$6:$C$2000,$A45,Операции!$A$6:$A$2000,"&gt;="&amp;DATE(Настройки!$B$4,C$4,1),Операции!$A$6:$A$2000,"&lt;"&amp;DATE(Настройки!$B$4,C$4+1,1)))</f>
        <v>0</v>
      </c>
      <c r="D45" s="48">
        <f>IF($A45="","",SUMIFS(Операции!$D$6:$D$2000,Операции!$C$6:$C$2000,$A45,Операции!$A$6:$A$2000,"&gt;="&amp;DATE(Настройки!$B$4,D$4,1),Операции!$A$6:$A$2000,"&lt;"&amp;DATE(Настройки!$B$4,D$4+1,1)))</f>
        <v>0</v>
      </c>
      <c r="E45" s="48">
        <f>IF($A45="","",SUMIFS(Операции!$D$6:$D$2000,Операции!$C$6:$C$2000,$A45,Операции!$A$6:$A$2000,"&gt;="&amp;DATE(Настройки!$B$4,E$4,1),Операции!$A$6:$A$2000,"&lt;"&amp;DATE(Настройки!$B$4,E$4+1,1)))</f>
        <v>0</v>
      </c>
      <c r="F45" s="48">
        <f>IF($A45="","",SUMIFS(Операции!$D$6:$D$2000,Операции!$C$6:$C$2000,$A45,Операции!$A$6:$A$2000,"&gt;="&amp;DATE(Настройки!$B$4,F$4,1),Операции!$A$6:$A$2000,"&lt;"&amp;DATE(Настройки!$B$4,F$4+1,1)))</f>
        <v>0</v>
      </c>
      <c r="G45" s="48">
        <f>IF($A45="","",SUMIFS(Операции!$D$6:$D$2000,Операции!$C$6:$C$2000,$A45,Операции!$A$6:$A$2000,"&gt;="&amp;DATE(Настройки!$B$4,G$4,1),Операции!$A$6:$A$2000,"&lt;"&amp;DATE(Настройки!$B$4,G$4+1,1)))</f>
        <v>0</v>
      </c>
      <c r="H45" s="48">
        <f>IF($A45="","",SUMIFS(Операции!$D$6:$D$2000,Операции!$C$6:$C$2000,$A45,Операции!$A$6:$A$2000,"&gt;="&amp;DATE(Настройки!$B$4,H$4,1),Операции!$A$6:$A$2000,"&lt;"&amp;DATE(Настройки!$B$4,H$4+1,1)))</f>
        <v>0</v>
      </c>
      <c r="I45" s="48">
        <f>IF($A45="","",SUMIFS(Операции!$D$6:$D$2000,Операции!$C$6:$C$2000,$A45,Операции!$A$6:$A$2000,"&gt;="&amp;DATE(Настройки!$B$4,I$4,1),Операции!$A$6:$A$2000,"&lt;"&amp;DATE(Настройки!$B$4,I$4+1,1)))</f>
        <v>0</v>
      </c>
      <c r="J45" s="48">
        <f>IF($A45="","",SUMIFS(Операции!$D$6:$D$2000,Операции!$C$6:$C$2000,$A45,Операции!$A$6:$A$2000,"&gt;="&amp;DATE(Настройки!$B$4,J$4,1),Операции!$A$6:$A$2000,"&lt;"&amp;DATE(Настройки!$B$4,J$4+1,1)))</f>
        <v>0</v>
      </c>
      <c r="K45" s="48">
        <f>IF($A45="","",SUMIFS(Операции!$D$6:$D$2000,Операции!$C$6:$C$2000,$A45,Операции!$A$6:$A$2000,"&gt;="&amp;DATE(Настройки!$B$4,K$4,1),Операции!$A$6:$A$2000,"&lt;"&amp;DATE(Настройки!$B$4,K$4+1,1)))</f>
        <v>0</v>
      </c>
      <c r="L45" s="48">
        <f>IF($A45="","",SUMIFS(Операции!$D$6:$D$2000,Операции!$C$6:$C$2000,$A45,Операции!$A$6:$A$2000,"&gt;="&amp;DATE(Настройки!$B$4,L$4,1),Операции!$A$6:$A$2000,"&lt;"&amp;DATE(Настройки!$B$4,L$4+1,1)))</f>
        <v>0</v>
      </c>
      <c r="M45" s="48">
        <f>IF($A45="","",SUMIFS(Операции!$D$6:$D$2000,Операции!$C$6:$C$2000,$A45,Операции!$A$6:$A$2000,"&gt;="&amp;DATE(Настройки!$B$4,M$4,1),Операции!$A$6:$A$2000,"&lt;"&amp;DATE(Настройки!$B$4,M$4+1,1)))</f>
        <v>0</v>
      </c>
      <c r="N45" s="48">
        <f>IF($A45="","",SUMIFS(Операции!$D$6:$D$2000,Операции!$C$6:$C$2000,$A45,Операции!$A$6:$A$2000,"&gt;="&amp;DATE(Настройки!$B$4,N$4,1),Операции!$A$6:$A$2000,"&lt;"&amp;DATE(Настройки!$B$4,N$4+1,1)))</f>
        <v>0</v>
      </c>
      <c r="O45" s="53">
        <f t="shared" si="3"/>
        <v>0</v>
      </c>
      <c r="P45" s="48">
        <f t="shared" si="4"/>
        <v>0</v>
      </c>
      <c r="Q45" s="54" t="str">
        <f t="shared" si="5"/>
        <v/>
      </c>
    </row>
    <row r="46" spans="1:17" ht="15" customHeight="1">
      <c r="A46" s="42" t="str">
        <f>IF(Категории!A42="","",Категории!A42)</f>
        <v>Прочее</v>
      </c>
      <c r="B46" s="48">
        <f>IF(OR(A46="",Категории!D42=""),"",Категории!D42)</f>
        <v>200</v>
      </c>
      <c r="C46" s="48">
        <f>IF($A46="","",SUMIFS(Операции!$D$6:$D$2000,Операции!$C$6:$C$2000,$A46,Операции!$A$6:$A$2000,"&gt;="&amp;DATE(Настройки!$B$4,C$4,1),Операции!$A$6:$A$2000,"&lt;"&amp;DATE(Настройки!$B$4,C$4+1,1)))</f>
        <v>0</v>
      </c>
      <c r="D46" s="48">
        <f>IF($A46="","",SUMIFS(Операции!$D$6:$D$2000,Операции!$C$6:$C$2000,$A46,Операции!$A$6:$A$2000,"&gt;="&amp;DATE(Настройки!$B$4,D$4,1),Операции!$A$6:$A$2000,"&lt;"&amp;DATE(Настройки!$B$4,D$4+1,1)))</f>
        <v>0</v>
      </c>
      <c r="E46" s="48">
        <f>IF($A46="","",SUMIFS(Операции!$D$6:$D$2000,Операции!$C$6:$C$2000,$A46,Операции!$A$6:$A$2000,"&gt;="&amp;DATE(Настройки!$B$4,E$4,1),Операции!$A$6:$A$2000,"&lt;"&amp;DATE(Настройки!$B$4,E$4+1,1)))</f>
        <v>0</v>
      </c>
      <c r="F46" s="48">
        <f>IF($A46="","",SUMIFS(Операции!$D$6:$D$2000,Операции!$C$6:$C$2000,$A46,Операции!$A$6:$A$2000,"&gt;="&amp;DATE(Настройки!$B$4,F$4,1),Операции!$A$6:$A$2000,"&lt;"&amp;DATE(Настройки!$B$4,F$4+1,1)))</f>
        <v>0</v>
      </c>
      <c r="G46" s="48">
        <f>IF($A46="","",SUMIFS(Операции!$D$6:$D$2000,Операции!$C$6:$C$2000,$A46,Операции!$A$6:$A$2000,"&gt;="&amp;DATE(Настройки!$B$4,G$4,1),Операции!$A$6:$A$2000,"&lt;"&amp;DATE(Настройки!$B$4,G$4+1,1)))</f>
        <v>0</v>
      </c>
      <c r="H46" s="48">
        <f>IF($A46="","",SUMIFS(Операции!$D$6:$D$2000,Операции!$C$6:$C$2000,$A46,Операции!$A$6:$A$2000,"&gt;="&amp;DATE(Настройки!$B$4,H$4,1),Операции!$A$6:$A$2000,"&lt;"&amp;DATE(Настройки!$B$4,H$4+1,1)))</f>
        <v>0</v>
      </c>
      <c r="I46" s="48">
        <f>IF($A46="","",SUMIFS(Операции!$D$6:$D$2000,Операции!$C$6:$C$2000,$A46,Операции!$A$6:$A$2000,"&gt;="&amp;DATE(Настройки!$B$4,I$4,1),Операции!$A$6:$A$2000,"&lt;"&amp;DATE(Настройки!$B$4,I$4+1,1)))</f>
        <v>0</v>
      </c>
      <c r="J46" s="48">
        <f>IF($A46="","",SUMIFS(Операции!$D$6:$D$2000,Операции!$C$6:$C$2000,$A46,Операции!$A$6:$A$2000,"&gt;="&amp;DATE(Настройки!$B$4,J$4,1),Операции!$A$6:$A$2000,"&lt;"&amp;DATE(Настройки!$B$4,J$4+1,1)))</f>
        <v>0</v>
      </c>
      <c r="K46" s="48">
        <f>IF($A46="","",SUMIFS(Операции!$D$6:$D$2000,Операции!$C$6:$C$2000,$A46,Операции!$A$6:$A$2000,"&gt;="&amp;DATE(Настройки!$B$4,K$4,1),Операции!$A$6:$A$2000,"&lt;"&amp;DATE(Настройки!$B$4,K$4+1,1)))</f>
        <v>0</v>
      </c>
      <c r="L46" s="48">
        <f>IF($A46="","",SUMIFS(Операции!$D$6:$D$2000,Операции!$C$6:$C$2000,$A46,Операции!$A$6:$A$2000,"&gt;="&amp;DATE(Настройки!$B$4,L$4,1),Операции!$A$6:$A$2000,"&lt;"&amp;DATE(Настройки!$B$4,L$4+1,1)))</f>
        <v>0</v>
      </c>
      <c r="M46" s="48">
        <f>IF($A46="","",SUMIFS(Операции!$D$6:$D$2000,Операции!$C$6:$C$2000,$A46,Операции!$A$6:$A$2000,"&gt;="&amp;DATE(Настройки!$B$4,M$4,1),Операции!$A$6:$A$2000,"&lt;"&amp;DATE(Настройки!$B$4,M$4+1,1)))</f>
        <v>0</v>
      </c>
      <c r="N46" s="48">
        <f>IF($A46="","",SUMIFS(Операции!$D$6:$D$2000,Операции!$C$6:$C$2000,$A46,Операции!$A$6:$A$2000,"&gt;="&amp;DATE(Настройки!$B$4,N$4,1),Операции!$A$6:$A$2000,"&lt;"&amp;DATE(Настройки!$B$4,N$4+1,1)))</f>
        <v>0</v>
      </c>
      <c r="O46" s="53">
        <f t="shared" si="3"/>
        <v>0</v>
      </c>
      <c r="P46" s="48">
        <f t="shared" si="4"/>
        <v>0</v>
      </c>
      <c r="Q46" s="54">
        <f t="shared" si="5"/>
        <v>-200</v>
      </c>
    </row>
    <row r="47" spans="1:17" ht="15" customHeight="1">
      <c r="A47" s="42" t="str">
        <f>IF(Категории!A43="","",Категории!A43)</f>
        <v>Сбережения и инвестиции</v>
      </c>
      <c r="B47" s="48">
        <f>IF(OR(A47="",Категории!D43=""),"",Категории!D43)</f>
        <v>1500</v>
      </c>
      <c r="C47" s="48">
        <f>IF($A47="","",SUMIFS(Операции!$D$6:$D$2000,Операции!$C$6:$C$2000,$A47,Операции!$A$6:$A$2000,"&gt;="&amp;DATE(Настройки!$B$4,C$4,1),Операции!$A$6:$A$2000,"&lt;"&amp;DATE(Настройки!$B$4,C$4+1,1)))</f>
        <v>0</v>
      </c>
      <c r="D47" s="48">
        <f>IF($A47="","",SUMIFS(Операции!$D$6:$D$2000,Операции!$C$6:$C$2000,$A47,Операции!$A$6:$A$2000,"&gt;="&amp;DATE(Настройки!$B$4,D$4,1),Операции!$A$6:$A$2000,"&lt;"&amp;DATE(Настройки!$B$4,D$4+1,1)))</f>
        <v>0</v>
      </c>
      <c r="E47" s="48">
        <f>IF($A47="","",SUMIFS(Операции!$D$6:$D$2000,Операции!$C$6:$C$2000,$A47,Операции!$A$6:$A$2000,"&gt;="&amp;DATE(Настройки!$B$4,E$4,1),Операции!$A$6:$A$2000,"&lt;"&amp;DATE(Настройки!$B$4,E$4+1,1)))</f>
        <v>0</v>
      </c>
      <c r="F47" s="48">
        <f>IF($A47="","",SUMIFS(Операции!$D$6:$D$2000,Операции!$C$6:$C$2000,$A47,Операции!$A$6:$A$2000,"&gt;="&amp;DATE(Настройки!$B$4,F$4,1),Операции!$A$6:$A$2000,"&lt;"&amp;DATE(Настройки!$B$4,F$4+1,1)))</f>
        <v>0</v>
      </c>
      <c r="G47" s="48">
        <f>IF($A47="","",SUMIFS(Операции!$D$6:$D$2000,Операции!$C$6:$C$2000,$A47,Операции!$A$6:$A$2000,"&gt;="&amp;DATE(Настройки!$B$4,G$4,1),Операции!$A$6:$A$2000,"&lt;"&amp;DATE(Настройки!$B$4,G$4+1,1)))</f>
        <v>0</v>
      </c>
      <c r="H47" s="48">
        <f>IF($A47="","",SUMIFS(Операции!$D$6:$D$2000,Операции!$C$6:$C$2000,$A47,Операции!$A$6:$A$2000,"&gt;="&amp;DATE(Настройки!$B$4,H$4,1),Операции!$A$6:$A$2000,"&lt;"&amp;DATE(Настройки!$B$4,H$4+1,1)))</f>
        <v>0</v>
      </c>
      <c r="I47" s="48">
        <f>IF($A47="","",SUMIFS(Операции!$D$6:$D$2000,Операции!$C$6:$C$2000,$A47,Операции!$A$6:$A$2000,"&gt;="&amp;DATE(Настройки!$B$4,I$4,1),Операции!$A$6:$A$2000,"&lt;"&amp;DATE(Настройки!$B$4,I$4+1,1)))</f>
        <v>1500</v>
      </c>
      <c r="J47" s="48">
        <f>IF($A47="","",SUMIFS(Операции!$D$6:$D$2000,Операции!$C$6:$C$2000,$A47,Операции!$A$6:$A$2000,"&gt;="&amp;DATE(Настройки!$B$4,J$4,1),Операции!$A$6:$A$2000,"&lt;"&amp;DATE(Настройки!$B$4,J$4+1,1)))</f>
        <v>1500</v>
      </c>
      <c r="K47" s="48">
        <f>IF($A47="","",SUMIFS(Операции!$D$6:$D$2000,Операции!$C$6:$C$2000,$A47,Операции!$A$6:$A$2000,"&gt;="&amp;DATE(Настройки!$B$4,K$4,1),Операции!$A$6:$A$2000,"&lt;"&amp;DATE(Настройки!$B$4,K$4+1,1)))</f>
        <v>0</v>
      </c>
      <c r="L47" s="48">
        <f>IF($A47="","",SUMIFS(Операции!$D$6:$D$2000,Операции!$C$6:$C$2000,$A47,Операции!$A$6:$A$2000,"&gt;="&amp;DATE(Настройки!$B$4,L$4,1),Операции!$A$6:$A$2000,"&lt;"&amp;DATE(Настройки!$B$4,L$4+1,1)))</f>
        <v>0</v>
      </c>
      <c r="M47" s="48">
        <f>IF($A47="","",SUMIFS(Операции!$D$6:$D$2000,Операции!$C$6:$C$2000,$A47,Операции!$A$6:$A$2000,"&gt;="&amp;DATE(Настройки!$B$4,M$4,1),Операции!$A$6:$A$2000,"&lt;"&amp;DATE(Настройки!$B$4,M$4+1,1)))</f>
        <v>0</v>
      </c>
      <c r="N47" s="48">
        <f>IF($A47="","",SUMIFS(Операции!$D$6:$D$2000,Операции!$C$6:$C$2000,$A47,Операции!$A$6:$A$2000,"&gt;="&amp;DATE(Настройки!$B$4,N$4,1),Операции!$A$6:$A$2000,"&lt;"&amp;DATE(Настройки!$B$4,N$4+1,1)))</f>
        <v>0</v>
      </c>
      <c r="O47" s="53">
        <f t="shared" si="3"/>
        <v>3000</v>
      </c>
      <c r="P47" s="48">
        <f t="shared" si="4"/>
        <v>1000</v>
      </c>
      <c r="Q47" s="54">
        <f t="shared" si="5"/>
        <v>-500</v>
      </c>
    </row>
    <row r="48" spans="1:17" ht="15" customHeight="1">
      <c r="A48" s="42" t="str">
        <f>IF(Категории!A44="","",Категории!A44)</f>
        <v/>
      </c>
      <c r="B48" s="48" t="str">
        <f>IF(OR(A48="",Категории!D44=""),"",Категории!D44)</f>
        <v/>
      </c>
      <c r="C48" s="48" t="str">
        <f>IF($A48="","",SUMIFS(Операции!$D$6:$D$2000,Операции!$C$6:$C$2000,$A48,Операции!$A$6:$A$2000,"&gt;="&amp;DATE(Настройки!$B$4,C$4,1),Операции!$A$6:$A$2000,"&lt;"&amp;DATE(Настройки!$B$4,C$4+1,1)))</f>
        <v/>
      </c>
      <c r="D48" s="48" t="str">
        <f>IF($A48="","",SUMIFS(Операции!$D$6:$D$2000,Операции!$C$6:$C$2000,$A48,Операции!$A$6:$A$2000,"&gt;="&amp;DATE(Настройки!$B$4,D$4,1),Операции!$A$6:$A$2000,"&lt;"&amp;DATE(Настройки!$B$4,D$4+1,1)))</f>
        <v/>
      </c>
      <c r="E48" s="48" t="str">
        <f>IF($A48="","",SUMIFS(Операции!$D$6:$D$2000,Операции!$C$6:$C$2000,$A48,Операции!$A$6:$A$2000,"&gt;="&amp;DATE(Настройки!$B$4,E$4,1),Операции!$A$6:$A$2000,"&lt;"&amp;DATE(Настройки!$B$4,E$4+1,1)))</f>
        <v/>
      </c>
      <c r="F48" s="48" t="str">
        <f>IF($A48="","",SUMIFS(Операции!$D$6:$D$2000,Операции!$C$6:$C$2000,$A48,Операции!$A$6:$A$2000,"&gt;="&amp;DATE(Настройки!$B$4,F$4,1),Операции!$A$6:$A$2000,"&lt;"&amp;DATE(Настройки!$B$4,F$4+1,1)))</f>
        <v/>
      </c>
      <c r="G48" s="48" t="str">
        <f>IF($A48="","",SUMIFS(Операции!$D$6:$D$2000,Операции!$C$6:$C$2000,$A48,Операции!$A$6:$A$2000,"&gt;="&amp;DATE(Настройки!$B$4,G$4,1),Операции!$A$6:$A$2000,"&lt;"&amp;DATE(Настройки!$B$4,G$4+1,1)))</f>
        <v/>
      </c>
      <c r="H48" s="48" t="str">
        <f>IF($A48="","",SUMIFS(Операции!$D$6:$D$2000,Операции!$C$6:$C$2000,$A48,Операции!$A$6:$A$2000,"&gt;="&amp;DATE(Настройки!$B$4,H$4,1),Операции!$A$6:$A$2000,"&lt;"&amp;DATE(Настройки!$B$4,H$4+1,1)))</f>
        <v/>
      </c>
      <c r="I48" s="48" t="str">
        <f>IF($A48="","",SUMIFS(Операции!$D$6:$D$2000,Операции!$C$6:$C$2000,$A48,Операции!$A$6:$A$2000,"&gt;="&amp;DATE(Настройки!$B$4,I$4,1),Операции!$A$6:$A$2000,"&lt;"&amp;DATE(Настройки!$B$4,I$4+1,1)))</f>
        <v/>
      </c>
      <c r="J48" s="48" t="str">
        <f>IF($A48="","",SUMIFS(Операции!$D$6:$D$2000,Операции!$C$6:$C$2000,$A48,Операции!$A$6:$A$2000,"&gt;="&amp;DATE(Настройки!$B$4,J$4,1),Операции!$A$6:$A$2000,"&lt;"&amp;DATE(Настройки!$B$4,J$4+1,1)))</f>
        <v/>
      </c>
      <c r="K48" s="48" t="str">
        <f>IF($A48="","",SUMIFS(Операции!$D$6:$D$2000,Операции!$C$6:$C$2000,$A48,Операции!$A$6:$A$2000,"&gt;="&amp;DATE(Настройки!$B$4,K$4,1),Операции!$A$6:$A$2000,"&lt;"&amp;DATE(Настройки!$B$4,K$4+1,1)))</f>
        <v/>
      </c>
      <c r="L48" s="48" t="str">
        <f>IF($A48="","",SUMIFS(Операции!$D$6:$D$2000,Операции!$C$6:$C$2000,$A48,Операции!$A$6:$A$2000,"&gt;="&amp;DATE(Настройки!$B$4,L$4,1),Операции!$A$6:$A$2000,"&lt;"&amp;DATE(Настройки!$B$4,L$4+1,1)))</f>
        <v/>
      </c>
      <c r="M48" s="48" t="str">
        <f>IF($A48="","",SUMIFS(Операции!$D$6:$D$2000,Операции!$C$6:$C$2000,$A48,Операции!$A$6:$A$2000,"&gt;="&amp;DATE(Настройки!$B$4,M$4,1),Операции!$A$6:$A$2000,"&lt;"&amp;DATE(Настройки!$B$4,M$4+1,1)))</f>
        <v/>
      </c>
      <c r="N48" s="48" t="str">
        <f>IF($A48="","",SUMIFS(Операции!$D$6:$D$2000,Операции!$C$6:$C$2000,$A48,Операции!$A$6:$A$2000,"&gt;="&amp;DATE(Настройки!$B$4,N$4,1),Операции!$A$6:$A$2000,"&lt;"&amp;DATE(Настройки!$B$4,N$4+1,1)))</f>
        <v/>
      </c>
      <c r="O48" s="53" t="str">
        <f t="shared" si="3"/>
        <v/>
      </c>
      <c r="P48" s="48" t="str">
        <f t="shared" si="4"/>
        <v/>
      </c>
      <c r="Q48" s="54" t="str">
        <f t="shared" si="5"/>
        <v/>
      </c>
    </row>
    <row r="49" spans="1:17" ht="15" customHeight="1">
      <c r="A49" s="49" t="s">
        <v>296</v>
      </c>
      <c r="B49" s="50">
        <f>SUM(B19:B48)</f>
        <v>15260</v>
      </c>
      <c r="C49" s="50">
        <f>SUMIFS(Операции!$D$6:$D$2000,Операции!$K$6:$K$2000,"Расход",Операции!$A$6:$A$2000,"&gt;="&amp;DATE(Настройки!$B$4,C$4,1),Операции!$A$6:$A$2000,"&lt;"&amp;DATE(Настройки!$B$4,C$4+1,1))</f>
        <v>0</v>
      </c>
      <c r="D49" s="50">
        <f>SUMIFS(Операции!$D$6:$D$2000,Операции!$K$6:$K$2000,"Расход",Операции!$A$6:$A$2000,"&gt;="&amp;DATE(Настройки!$B$4,D$4,1),Операции!$A$6:$A$2000,"&lt;"&amp;DATE(Настройки!$B$4,D$4+1,1))</f>
        <v>0</v>
      </c>
      <c r="E49" s="50">
        <f>SUMIFS(Операции!$D$6:$D$2000,Операции!$K$6:$K$2000,"Расход",Операции!$A$6:$A$2000,"&gt;="&amp;DATE(Настройки!$B$4,E$4,1),Операции!$A$6:$A$2000,"&lt;"&amp;DATE(Настройки!$B$4,E$4+1,1))</f>
        <v>0</v>
      </c>
      <c r="F49" s="50">
        <f>SUMIFS(Операции!$D$6:$D$2000,Операции!$K$6:$K$2000,"Расход",Операции!$A$6:$A$2000,"&gt;="&amp;DATE(Настройки!$B$4,F$4,1),Операции!$A$6:$A$2000,"&lt;"&amp;DATE(Настройки!$B$4,F$4+1,1))</f>
        <v>0</v>
      </c>
      <c r="G49" s="50">
        <f>SUMIFS(Операции!$D$6:$D$2000,Операции!$K$6:$K$2000,"Расход",Операции!$A$6:$A$2000,"&gt;="&amp;DATE(Настройки!$B$4,G$4,1),Операции!$A$6:$A$2000,"&lt;"&amp;DATE(Настройки!$B$4,G$4+1,1))</f>
        <v>0</v>
      </c>
      <c r="H49" s="50">
        <f>SUMIFS(Операции!$D$6:$D$2000,Операции!$K$6:$K$2000,"Расход",Операции!$A$6:$A$2000,"&gt;="&amp;DATE(Настройки!$B$4,H$4,1),Операции!$A$6:$A$2000,"&lt;"&amp;DATE(Настройки!$B$4,H$4+1,1))</f>
        <v>0</v>
      </c>
      <c r="I49" s="50">
        <f>SUMIFS(Операции!$D$6:$D$2000,Операции!$K$6:$K$2000,"Расход",Операции!$A$6:$A$2000,"&gt;="&amp;DATE(Настройки!$B$4,I$4,1),Операции!$A$6:$A$2000,"&lt;"&amp;DATE(Настройки!$B$4,I$4+1,1))</f>
        <v>11086.400000000001</v>
      </c>
      <c r="J49" s="50">
        <f>SUMIFS(Операции!$D$6:$D$2000,Операции!$K$6:$K$2000,"Расход",Операции!$A$6:$A$2000,"&gt;="&amp;DATE(Настройки!$B$4,J$4,1),Операции!$A$6:$A$2000,"&lt;"&amp;DATE(Настройки!$B$4,J$4+1,1))</f>
        <v>12778.400000000001</v>
      </c>
      <c r="K49" s="50">
        <f>SUMIFS(Операции!$D$6:$D$2000,Операции!$K$6:$K$2000,"Расход",Операции!$A$6:$A$2000,"&gt;="&amp;DATE(Настройки!$B$4,K$4,1),Операции!$A$6:$A$2000,"&lt;"&amp;DATE(Настройки!$B$4,K$4+1,1))</f>
        <v>8802.39</v>
      </c>
      <c r="L49" s="50">
        <f>SUMIFS(Операции!$D$6:$D$2000,Операции!$K$6:$K$2000,"Расход",Операции!$A$6:$A$2000,"&gt;="&amp;DATE(Настройки!$B$4,L$4,1),Операции!$A$6:$A$2000,"&lt;"&amp;DATE(Настройки!$B$4,L$4+1,1))</f>
        <v>0</v>
      </c>
      <c r="M49" s="50">
        <f>SUMIFS(Операции!$D$6:$D$2000,Операции!$K$6:$K$2000,"Расход",Операции!$A$6:$A$2000,"&gt;="&amp;DATE(Настройки!$B$4,M$4,1),Операции!$A$6:$A$2000,"&lt;"&amp;DATE(Настройки!$B$4,M$4+1,1))</f>
        <v>0</v>
      </c>
      <c r="N49" s="50">
        <f>SUMIFS(Операции!$D$6:$D$2000,Операции!$K$6:$K$2000,"Расход",Операции!$A$6:$A$2000,"&gt;="&amp;DATE(Настройки!$B$4,N$4,1),Операции!$A$6:$A$2000,"&lt;"&amp;DATE(Настройки!$B$4,N$4+1,1))</f>
        <v>0</v>
      </c>
      <c r="O49" s="50">
        <f>SUM(C49:N49)</f>
        <v>32667.190000000002</v>
      </c>
      <c r="P49" s="50">
        <f>O49/MAX(1,COUNTIF($C$60:$N$60,"&gt;0"))</f>
        <v>10889.063333333334</v>
      </c>
      <c r="Q49" s="55">
        <f>P49-B49</f>
        <v>-4370.9366666666665</v>
      </c>
    </row>
    <row r="51" spans="1:17" ht="15" customHeight="1">
      <c r="A51" s="2" t="s">
        <v>297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5" customHeight="1">
      <c r="A52" s="42" t="s">
        <v>259</v>
      </c>
      <c r="B52" s="48">
        <f t="shared" ref="B52:N52" si="6">B16</f>
        <v>17170</v>
      </c>
      <c r="C52" s="48">
        <f t="shared" si="6"/>
        <v>0</v>
      </c>
      <c r="D52" s="48">
        <f t="shared" si="6"/>
        <v>0</v>
      </c>
      <c r="E52" s="48">
        <f t="shared" si="6"/>
        <v>0</v>
      </c>
      <c r="F52" s="48">
        <f t="shared" si="6"/>
        <v>0</v>
      </c>
      <c r="G52" s="48">
        <f t="shared" si="6"/>
        <v>0</v>
      </c>
      <c r="H52" s="48">
        <f t="shared" si="6"/>
        <v>0</v>
      </c>
      <c r="I52" s="48">
        <f t="shared" si="6"/>
        <v>17170</v>
      </c>
      <c r="J52" s="48">
        <f t="shared" si="6"/>
        <v>17170</v>
      </c>
      <c r="K52" s="48">
        <f t="shared" si="6"/>
        <v>17170</v>
      </c>
      <c r="L52" s="48">
        <f t="shared" si="6"/>
        <v>0</v>
      </c>
      <c r="M52" s="48">
        <f t="shared" si="6"/>
        <v>0</v>
      </c>
      <c r="N52" s="48">
        <f t="shared" si="6"/>
        <v>0</v>
      </c>
      <c r="O52" s="48">
        <f>SUM(C52:N52)</f>
        <v>51510</v>
      </c>
      <c r="P52" s="48">
        <f>O52/MAX(1,COUNTIF($C$60:$N$60,"&gt;0"))</f>
        <v>17170</v>
      </c>
      <c r="Q52" s="48"/>
    </row>
    <row r="53" spans="1:17" ht="15" customHeight="1">
      <c r="A53" s="42" t="s">
        <v>260</v>
      </c>
      <c r="B53" s="48">
        <f t="shared" ref="B53:N53" si="7">B49</f>
        <v>15260</v>
      </c>
      <c r="C53" s="48">
        <f t="shared" si="7"/>
        <v>0</v>
      </c>
      <c r="D53" s="48">
        <f t="shared" si="7"/>
        <v>0</v>
      </c>
      <c r="E53" s="48">
        <f t="shared" si="7"/>
        <v>0</v>
      </c>
      <c r="F53" s="48">
        <f t="shared" si="7"/>
        <v>0</v>
      </c>
      <c r="G53" s="48">
        <f t="shared" si="7"/>
        <v>0</v>
      </c>
      <c r="H53" s="48">
        <f t="shared" si="7"/>
        <v>0</v>
      </c>
      <c r="I53" s="48">
        <f t="shared" si="7"/>
        <v>11086.400000000001</v>
      </c>
      <c r="J53" s="48">
        <f t="shared" si="7"/>
        <v>12778.400000000001</v>
      </c>
      <c r="K53" s="48">
        <f t="shared" si="7"/>
        <v>8802.39</v>
      </c>
      <c r="L53" s="48">
        <f t="shared" si="7"/>
        <v>0</v>
      </c>
      <c r="M53" s="48">
        <f t="shared" si="7"/>
        <v>0</v>
      </c>
      <c r="N53" s="48">
        <f t="shared" si="7"/>
        <v>0</v>
      </c>
      <c r="O53" s="48">
        <f>SUM(C53:N53)</f>
        <v>32667.190000000002</v>
      </c>
      <c r="P53" s="48">
        <f>O53/MAX(1,COUNTIF($C$60:$N$60,"&gt;0"))</f>
        <v>10889.063333333334</v>
      </c>
      <c r="Q53" s="48"/>
    </row>
    <row r="54" spans="1:17" ht="15" customHeight="1">
      <c r="A54" s="39" t="s">
        <v>264</v>
      </c>
      <c r="B54" s="53">
        <f t="shared" ref="B54:N54" si="8">B52-B53</f>
        <v>1910</v>
      </c>
      <c r="C54" s="53">
        <f t="shared" si="8"/>
        <v>0</v>
      </c>
      <c r="D54" s="53">
        <f t="shared" si="8"/>
        <v>0</v>
      </c>
      <c r="E54" s="53">
        <f t="shared" si="8"/>
        <v>0</v>
      </c>
      <c r="F54" s="53">
        <f t="shared" si="8"/>
        <v>0</v>
      </c>
      <c r="G54" s="53">
        <f t="shared" si="8"/>
        <v>0</v>
      </c>
      <c r="H54" s="53">
        <f t="shared" si="8"/>
        <v>0</v>
      </c>
      <c r="I54" s="53">
        <f t="shared" si="8"/>
        <v>6083.5999999999985</v>
      </c>
      <c r="J54" s="53">
        <f t="shared" si="8"/>
        <v>4391.5999999999985</v>
      </c>
      <c r="K54" s="53">
        <f t="shared" si="8"/>
        <v>8367.61</v>
      </c>
      <c r="L54" s="53">
        <f t="shared" si="8"/>
        <v>0</v>
      </c>
      <c r="M54" s="53">
        <f t="shared" si="8"/>
        <v>0</v>
      </c>
      <c r="N54" s="53">
        <f t="shared" si="8"/>
        <v>0</v>
      </c>
      <c r="O54" s="53">
        <f>SUM(C54:N54)</f>
        <v>18842.809999999998</v>
      </c>
      <c r="P54" s="53">
        <f>O54/MAX(1,COUNTIF($C$60:$N$60,"&gt;0"))</f>
        <v>6280.9366666666656</v>
      </c>
      <c r="Q54" s="53"/>
    </row>
    <row r="55" spans="1:17" ht="15" customHeight="1">
      <c r="A55" s="42" t="s">
        <v>298</v>
      </c>
      <c r="B55" s="48"/>
      <c r="C55" s="48">
        <f>SUMIFS(Операции!$D$6:$D$2000,Операции!$L$6:$L$2000,"Накопления",Операции!$A$6:$A$2000,"&gt;="&amp;DATE(Настройки!$B$4,C$4,1),Операции!$A$6:$A$2000,"&lt;"&amp;DATE(Настройки!$B$4,C$4+1,1))</f>
        <v>0</v>
      </c>
      <c r="D55" s="48">
        <f>SUMIFS(Операции!$D$6:$D$2000,Операции!$L$6:$L$2000,"Накопления",Операции!$A$6:$A$2000,"&gt;="&amp;DATE(Настройки!$B$4,D$4,1),Операции!$A$6:$A$2000,"&lt;"&amp;DATE(Настройки!$B$4,D$4+1,1))</f>
        <v>0</v>
      </c>
      <c r="E55" s="48">
        <f>SUMIFS(Операции!$D$6:$D$2000,Операции!$L$6:$L$2000,"Накопления",Операции!$A$6:$A$2000,"&gt;="&amp;DATE(Настройки!$B$4,E$4,1),Операции!$A$6:$A$2000,"&lt;"&amp;DATE(Настройки!$B$4,E$4+1,1))</f>
        <v>0</v>
      </c>
      <c r="F55" s="48">
        <f>SUMIFS(Операции!$D$6:$D$2000,Операции!$L$6:$L$2000,"Накопления",Операции!$A$6:$A$2000,"&gt;="&amp;DATE(Настройки!$B$4,F$4,1),Операции!$A$6:$A$2000,"&lt;"&amp;DATE(Настройки!$B$4,F$4+1,1))</f>
        <v>0</v>
      </c>
      <c r="G55" s="48">
        <f>SUMIFS(Операции!$D$6:$D$2000,Операции!$L$6:$L$2000,"Накопления",Операции!$A$6:$A$2000,"&gt;="&amp;DATE(Настройки!$B$4,G$4,1),Операции!$A$6:$A$2000,"&lt;"&amp;DATE(Настройки!$B$4,G$4+1,1))</f>
        <v>0</v>
      </c>
      <c r="H55" s="48">
        <f>SUMIFS(Операции!$D$6:$D$2000,Операции!$L$6:$L$2000,"Накопления",Операции!$A$6:$A$2000,"&gt;="&amp;DATE(Настройки!$B$4,H$4,1),Операции!$A$6:$A$2000,"&lt;"&amp;DATE(Настройки!$B$4,H$4+1,1))</f>
        <v>0</v>
      </c>
      <c r="I55" s="48">
        <f>SUMIFS(Операции!$D$6:$D$2000,Операции!$L$6:$L$2000,"Накопления",Операции!$A$6:$A$2000,"&gt;="&amp;DATE(Настройки!$B$4,I$4,1),Операции!$A$6:$A$2000,"&lt;"&amp;DATE(Настройки!$B$4,I$4+1,1))</f>
        <v>1500</v>
      </c>
      <c r="J55" s="48">
        <f>SUMIFS(Операции!$D$6:$D$2000,Операции!$L$6:$L$2000,"Накопления",Операции!$A$6:$A$2000,"&gt;="&amp;DATE(Настройки!$B$4,J$4,1),Операции!$A$6:$A$2000,"&lt;"&amp;DATE(Настройки!$B$4,J$4+1,1))</f>
        <v>1500</v>
      </c>
      <c r="K55" s="48">
        <f>SUMIFS(Операции!$D$6:$D$2000,Операции!$L$6:$L$2000,"Накопления",Операции!$A$6:$A$2000,"&gt;="&amp;DATE(Настройки!$B$4,K$4,1),Операции!$A$6:$A$2000,"&lt;"&amp;DATE(Настройки!$B$4,K$4+1,1))</f>
        <v>0</v>
      </c>
      <c r="L55" s="48">
        <f>SUMIFS(Операции!$D$6:$D$2000,Операции!$L$6:$L$2000,"Накопления",Операции!$A$6:$A$2000,"&gt;="&amp;DATE(Настройки!$B$4,L$4,1),Операции!$A$6:$A$2000,"&lt;"&amp;DATE(Настройки!$B$4,L$4+1,1))</f>
        <v>0</v>
      </c>
      <c r="M55" s="48">
        <f>SUMIFS(Операции!$D$6:$D$2000,Операции!$L$6:$L$2000,"Накопления",Операции!$A$6:$A$2000,"&gt;="&amp;DATE(Настройки!$B$4,M$4,1),Операции!$A$6:$A$2000,"&lt;"&amp;DATE(Настройки!$B$4,M$4+1,1))</f>
        <v>0</v>
      </c>
      <c r="N55" s="48">
        <f>SUMIFS(Операции!$D$6:$D$2000,Операции!$L$6:$L$2000,"Накопления",Операции!$A$6:$A$2000,"&gt;="&amp;DATE(Настройки!$B$4,N$4,1),Операции!$A$6:$A$2000,"&lt;"&amp;DATE(Настройки!$B$4,N$4+1,1))</f>
        <v>0</v>
      </c>
      <c r="O55" s="48">
        <f>SUM(C55:N55)</f>
        <v>3000</v>
      </c>
      <c r="P55" s="48">
        <f>O55/MAX(1,COUNTIF($C$60:$N$60,"&gt;0"))</f>
        <v>1000</v>
      </c>
      <c r="Q55" s="48"/>
    </row>
    <row r="56" spans="1:17" ht="15" customHeight="1">
      <c r="A56" s="39" t="s">
        <v>299</v>
      </c>
      <c r="B56" s="41"/>
      <c r="C56" s="41" t="str">
        <f t="shared" ref="C56:O56" si="9">IF(C52&gt;0,(C54+C55)/C52,"")</f>
        <v/>
      </c>
      <c r="D56" s="41" t="str">
        <f t="shared" si="9"/>
        <v/>
      </c>
      <c r="E56" s="41" t="str">
        <f t="shared" si="9"/>
        <v/>
      </c>
      <c r="F56" s="41" t="str">
        <f t="shared" si="9"/>
        <v/>
      </c>
      <c r="G56" s="41" t="str">
        <f t="shared" si="9"/>
        <v/>
      </c>
      <c r="H56" s="41" t="str">
        <f t="shared" si="9"/>
        <v/>
      </c>
      <c r="I56" s="41">
        <f t="shared" si="9"/>
        <v>0.44167734420500865</v>
      </c>
      <c r="J56" s="41">
        <f t="shared" si="9"/>
        <v>0.34313337216074541</v>
      </c>
      <c r="K56" s="41">
        <f t="shared" si="9"/>
        <v>0.48733896330809556</v>
      </c>
      <c r="L56" s="41" t="str">
        <f t="shared" si="9"/>
        <v/>
      </c>
      <c r="M56" s="41" t="str">
        <f t="shared" si="9"/>
        <v/>
      </c>
      <c r="N56" s="41" t="str">
        <f t="shared" si="9"/>
        <v/>
      </c>
      <c r="O56" s="41">
        <f t="shared" si="9"/>
        <v>0.42404989322461656</v>
      </c>
      <c r="P56" s="41"/>
      <c r="Q56" s="41"/>
    </row>
    <row r="57" spans="1:17" ht="15" customHeight="1">
      <c r="A57" s="42" t="s">
        <v>300</v>
      </c>
      <c r="B57" s="48"/>
      <c r="C57" s="48">
        <f>SUMIFS(Операции!$D$6:$D$2000,Операции!$K$6:$K$2000,"Перевод",Операции!$A$6:$A$2000,"&gt;="&amp;DATE(Настройки!$B$4,C$4,1),Операции!$A$6:$A$2000,"&lt;"&amp;DATE(Настройки!$B$4,C$4+1,1))</f>
        <v>0</v>
      </c>
      <c r="D57" s="48">
        <f>SUMIFS(Операции!$D$6:$D$2000,Операции!$K$6:$K$2000,"Перевод",Операции!$A$6:$A$2000,"&gt;="&amp;DATE(Настройки!$B$4,D$4,1),Операции!$A$6:$A$2000,"&lt;"&amp;DATE(Настройки!$B$4,D$4+1,1))</f>
        <v>0</v>
      </c>
      <c r="E57" s="48">
        <f>SUMIFS(Операции!$D$6:$D$2000,Операции!$K$6:$K$2000,"Перевод",Операции!$A$6:$A$2000,"&gt;="&amp;DATE(Настройки!$B$4,E$4,1),Операции!$A$6:$A$2000,"&lt;"&amp;DATE(Настройки!$B$4,E$4+1,1))</f>
        <v>0</v>
      </c>
      <c r="F57" s="48">
        <f>SUMIFS(Операции!$D$6:$D$2000,Операции!$K$6:$K$2000,"Перевод",Операции!$A$6:$A$2000,"&gt;="&amp;DATE(Настройки!$B$4,F$4,1),Операции!$A$6:$A$2000,"&lt;"&amp;DATE(Настройки!$B$4,F$4+1,1))</f>
        <v>0</v>
      </c>
      <c r="G57" s="48">
        <f>SUMIFS(Операции!$D$6:$D$2000,Операции!$K$6:$K$2000,"Перевод",Операции!$A$6:$A$2000,"&gt;="&amp;DATE(Настройки!$B$4,G$4,1),Операции!$A$6:$A$2000,"&lt;"&amp;DATE(Настройки!$B$4,G$4+1,1))</f>
        <v>0</v>
      </c>
      <c r="H57" s="48">
        <f>SUMIFS(Операции!$D$6:$D$2000,Операции!$K$6:$K$2000,"Перевод",Операции!$A$6:$A$2000,"&gt;="&amp;DATE(Настройки!$B$4,H$4,1),Операции!$A$6:$A$2000,"&lt;"&amp;DATE(Настройки!$B$4,H$4+1,1))</f>
        <v>0</v>
      </c>
      <c r="I57" s="48">
        <f>SUMIFS(Операции!$D$6:$D$2000,Операции!$K$6:$K$2000,"Перевод",Операции!$A$6:$A$2000,"&gt;="&amp;DATE(Настройки!$B$4,I$4,1),Операции!$A$6:$A$2000,"&lt;"&amp;DATE(Настройки!$B$4,I$4+1,1))</f>
        <v>2910.3</v>
      </c>
      <c r="J57" s="48">
        <f>SUMIFS(Операции!$D$6:$D$2000,Операции!$K$6:$K$2000,"Перевод",Операции!$A$6:$A$2000,"&gt;="&amp;DATE(Настройки!$B$4,J$4,1),Операции!$A$6:$A$2000,"&lt;"&amp;DATE(Настройки!$B$4,J$4+1,1))</f>
        <v>3185.4</v>
      </c>
      <c r="K57" s="48">
        <f>SUMIFS(Операции!$D$6:$D$2000,Операции!$K$6:$K$2000,"Перевод",Операции!$A$6:$A$2000,"&gt;="&amp;DATE(Настройки!$B$4,K$4,1),Операции!$A$6:$A$2000,"&lt;"&amp;DATE(Настройки!$B$4,K$4+1,1))</f>
        <v>3620.8</v>
      </c>
      <c r="L57" s="48">
        <f>SUMIFS(Операции!$D$6:$D$2000,Операции!$K$6:$K$2000,"Перевод",Операции!$A$6:$A$2000,"&gt;="&amp;DATE(Настройки!$B$4,L$4,1),Операции!$A$6:$A$2000,"&lt;"&amp;DATE(Настройки!$B$4,L$4+1,1))</f>
        <v>0</v>
      </c>
      <c r="M57" s="48">
        <f>SUMIFS(Операции!$D$6:$D$2000,Операции!$K$6:$K$2000,"Перевод",Операции!$A$6:$A$2000,"&gt;="&amp;DATE(Настройки!$B$4,M$4,1),Операции!$A$6:$A$2000,"&lt;"&amp;DATE(Настройки!$B$4,M$4+1,1))</f>
        <v>0</v>
      </c>
      <c r="N57" s="48">
        <f>SUMIFS(Операции!$D$6:$D$2000,Операции!$K$6:$K$2000,"Перевод",Операции!$A$6:$A$2000,"&gt;="&amp;DATE(Настройки!$B$4,N$4,1),Операции!$A$6:$A$2000,"&lt;"&amp;DATE(Настройки!$B$4,N$4+1,1))</f>
        <v>0</v>
      </c>
      <c r="O57" s="48">
        <f>SUM(C57:N57)</f>
        <v>9716.5</v>
      </c>
      <c r="P57" s="48">
        <f>O57/MAX(1,COUNTIF($C$60:$N$60,"&gt;0"))</f>
        <v>3238.8333333333335</v>
      </c>
      <c r="Q57" s="48"/>
    </row>
    <row r="58" spans="1:17" ht="15" customHeight="1">
      <c r="A58" s="42" t="s">
        <v>301</v>
      </c>
      <c r="B58" s="44"/>
      <c r="C58" s="44" t="str">
        <f t="shared" ref="C58:N58" si="10">IF(AND($B$49&gt;0,C53&gt;0),C53/$B$49,"")</f>
        <v/>
      </c>
      <c r="D58" s="44" t="str">
        <f t="shared" si="10"/>
        <v/>
      </c>
      <c r="E58" s="44" t="str">
        <f t="shared" si="10"/>
        <v/>
      </c>
      <c r="F58" s="44" t="str">
        <f t="shared" si="10"/>
        <v/>
      </c>
      <c r="G58" s="44" t="str">
        <f t="shared" si="10"/>
        <v/>
      </c>
      <c r="H58" s="44" t="str">
        <f t="shared" si="10"/>
        <v/>
      </c>
      <c r="I58" s="44">
        <f t="shared" si="10"/>
        <v>0.7265006553079949</v>
      </c>
      <c r="J58" s="44">
        <f t="shared" si="10"/>
        <v>0.83737876802097</v>
      </c>
      <c r="K58" s="44">
        <f t="shared" si="10"/>
        <v>0.57682765399737868</v>
      </c>
      <c r="L58" s="44" t="str">
        <f t="shared" si="10"/>
        <v/>
      </c>
      <c r="M58" s="44" t="str">
        <f t="shared" si="10"/>
        <v/>
      </c>
      <c r="N58" s="44" t="str">
        <f t="shared" si="10"/>
        <v/>
      </c>
      <c r="O58" s="44">
        <f>IF(AND(B49&gt;0,P53&gt;0),P53/B49,"")</f>
        <v>0.71356902577544778</v>
      </c>
      <c r="P58" s="44"/>
      <c r="Q58" s="44"/>
    </row>
    <row r="60" spans="1:17" ht="15" customHeight="1">
      <c r="A60" s="25" t="s">
        <v>302</v>
      </c>
      <c r="C60" s="52">
        <f>COUNTIFS(Операции!$A$6:$A$2000,"&gt;="&amp;DATE(Настройки!$B$4,C$4,1),Операции!$A$6:$A$2000,"&lt;"&amp;DATE(Настройки!$B$4,C$4+1,1))</f>
        <v>0</v>
      </c>
      <c r="D60" s="52">
        <f>COUNTIFS(Операции!$A$6:$A$2000,"&gt;="&amp;DATE(Настройки!$B$4,D$4,1),Операции!$A$6:$A$2000,"&lt;"&amp;DATE(Настройки!$B$4,D$4+1,1))</f>
        <v>0</v>
      </c>
      <c r="E60" s="52">
        <f>COUNTIFS(Операции!$A$6:$A$2000,"&gt;="&amp;DATE(Настройки!$B$4,E$4,1),Операции!$A$6:$A$2000,"&lt;"&amp;DATE(Настройки!$B$4,E$4+1,1))</f>
        <v>0</v>
      </c>
      <c r="F60" s="52">
        <f>COUNTIFS(Операции!$A$6:$A$2000,"&gt;="&amp;DATE(Настройки!$B$4,F$4,1),Операции!$A$6:$A$2000,"&lt;"&amp;DATE(Настройки!$B$4,F$4+1,1))</f>
        <v>0</v>
      </c>
      <c r="G60" s="52">
        <f>COUNTIFS(Операции!$A$6:$A$2000,"&gt;="&amp;DATE(Настройки!$B$4,G$4,1),Операции!$A$6:$A$2000,"&lt;"&amp;DATE(Настройки!$B$4,G$4+1,1))</f>
        <v>0</v>
      </c>
      <c r="H60" s="52">
        <f>COUNTIFS(Операции!$A$6:$A$2000,"&gt;="&amp;DATE(Настройки!$B$4,H$4,1),Операции!$A$6:$A$2000,"&lt;"&amp;DATE(Настройки!$B$4,H$4+1,1))</f>
        <v>0</v>
      </c>
      <c r="I60" s="52">
        <f>COUNTIFS(Операции!$A$6:$A$2000,"&gt;="&amp;DATE(Настройки!$B$4,I$4,1),Операции!$A$6:$A$2000,"&lt;"&amp;DATE(Настройки!$B$4,I$4+1,1))</f>
        <v>22</v>
      </c>
      <c r="J60" s="52">
        <f>COUNTIFS(Операции!$A$6:$A$2000,"&gt;="&amp;DATE(Настройки!$B$4,J$4,1),Операции!$A$6:$A$2000,"&lt;"&amp;DATE(Настройки!$B$4,J$4+1,1))</f>
        <v>24</v>
      </c>
      <c r="K60" s="52">
        <f>COUNTIFS(Операции!$A$6:$A$2000,"&gt;="&amp;DATE(Настройки!$B$4,K$4,1),Операции!$A$6:$A$2000,"&lt;"&amp;DATE(Настройки!$B$4,K$4+1,1))</f>
        <v>19</v>
      </c>
      <c r="L60" s="52">
        <f>COUNTIFS(Операции!$A$6:$A$2000,"&gt;="&amp;DATE(Настройки!$B$4,L$4,1),Операции!$A$6:$A$2000,"&lt;"&amp;DATE(Настройки!$B$4,L$4+1,1))</f>
        <v>0</v>
      </c>
      <c r="M60" s="52">
        <f>COUNTIFS(Операции!$A$6:$A$2000,"&gt;="&amp;DATE(Настройки!$B$4,M$4,1),Операции!$A$6:$A$2000,"&lt;"&amp;DATE(Настройки!$B$4,M$4+1,1))</f>
        <v>0</v>
      </c>
      <c r="N60" s="52">
        <f>COUNTIFS(Операции!$A$6:$A$2000,"&gt;="&amp;DATE(Настройки!$B$4,N$4,1),Операции!$A$6:$A$2000,"&lt;"&amp;DATE(Настройки!$B$4,N$4+1,1))</f>
        <v>0</v>
      </c>
      <c r="O60" s="25">
        <f>SUM(C60:N60)</f>
        <v>65</v>
      </c>
    </row>
    <row r="61" spans="1:17" ht="15" customHeight="1">
      <c r="A61" s="25" t="s">
        <v>303</v>
      </c>
    </row>
  </sheetData>
  <mergeCells count="5">
    <mergeCell ref="A1:Q1"/>
    <mergeCell ref="A2:Q2"/>
    <mergeCell ref="A5:Q5"/>
    <mergeCell ref="A18:Q18"/>
    <mergeCell ref="A51:Q51"/>
  </mergeCells>
  <conditionalFormatting sqref="C54:O54">
    <cfRule type="expression" dxfId="4" priority="2">
      <formula>C54&lt;0</formula>
    </cfRule>
  </conditionalFormatting>
  <conditionalFormatting sqref="C58:O58">
    <cfRule type="expression" dxfId="3" priority="4">
      <formula>AND(ISNUMBER(C58),C58&gt;1)</formula>
    </cfRule>
  </conditionalFormatting>
  <conditionalFormatting sqref="Q19:Q48">
    <cfRule type="expression" dxfId="2" priority="3">
      <formula>AND(ISNUMBER(Q19),Q19&gt;0)</formula>
    </cfRule>
  </conditionalFormatting>
  <pageMargins left="0.75" right="0.75" top="1" bottom="1" header="0.511811023622047" footer="0.511811023622047"/>
  <pageSetup paperSize="9" fitToHeight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57568"/>
    <pageSetUpPr fitToPage="1"/>
  </sheetPr>
  <dimension ref="A1:E55"/>
  <sheetViews>
    <sheetView zoomScaleNormal="100" workbookViewId="0">
      <pane xSplit="1" ySplit="4" topLeftCell="B40" activePane="bottomRight" state="frozen"/>
      <selection pane="topRight" activeCell="B1" sqref="B1"/>
      <selection pane="bottomLeft" activeCell="A5" sqref="A5"/>
      <selection pane="bottomRight" sqref="A1:E1"/>
    </sheetView>
  </sheetViews>
  <sheetFormatPr defaultColWidth="8.7109375" defaultRowHeight="15" customHeight="1"/>
  <cols>
    <col min="1" max="1" width="40" customWidth="1"/>
    <col min="2" max="2" width="12" customWidth="1"/>
    <col min="3" max="3" width="16" customWidth="1"/>
    <col min="4" max="4" width="14" customWidth="1"/>
    <col min="5" max="5" width="70" customWidth="1"/>
  </cols>
  <sheetData>
    <row r="1" spans="1:5" ht="30" customHeight="1">
      <c r="A1" s="14" t="s">
        <v>304</v>
      </c>
      <c r="B1" s="14"/>
      <c r="C1" s="14"/>
      <c r="D1" s="14"/>
      <c r="E1" s="14"/>
    </row>
    <row r="2" spans="1:5" ht="31.5" customHeight="1">
      <c r="A2" s="13" t="s">
        <v>305</v>
      </c>
      <c r="B2" s="13"/>
      <c r="C2" s="13"/>
      <c r="D2" s="13"/>
      <c r="E2" s="13"/>
    </row>
    <row r="4" spans="1:5" ht="31.5" customHeight="1">
      <c r="A4" s="47" t="s">
        <v>160</v>
      </c>
      <c r="B4" s="47" t="s">
        <v>167</v>
      </c>
      <c r="C4" s="47" t="s">
        <v>168</v>
      </c>
      <c r="D4" s="47" t="s">
        <v>306</v>
      </c>
      <c r="E4" s="47" t="s">
        <v>307</v>
      </c>
    </row>
    <row r="5" spans="1:5" ht="15" customHeight="1">
      <c r="A5" s="32" t="s">
        <v>91</v>
      </c>
      <c r="B5" s="56" t="s">
        <v>308</v>
      </c>
      <c r="C5" s="32" t="s">
        <v>259</v>
      </c>
      <c r="D5" s="57">
        <v>17000</v>
      </c>
      <c r="E5" s="58" t="s">
        <v>309</v>
      </c>
    </row>
    <row r="6" spans="1:5" ht="15" customHeight="1">
      <c r="A6" s="32" t="s">
        <v>310</v>
      </c>
      <c r="B6" s="56" t="s">
        <v>308</v>
      </c>
      <c r="C6" s="32" t="s">
        <v>259</v>
      </c>
      <c r="D6" s="57"/>
      <c r="E6" s="58" t="s">
        <v>311</v>
      </c>
    </row>
    <row r="7" spans="1:5" ht="15" customHeight="1">
      <c r="A7" s="32" t="s">
        <v>171</v>
      </c>
      <c r="B7" s="56" t="s">
        <v>308</v>
      </c>
      <c r="C7" s="32" t="s">
        <v>259</v>
      </c>
      <c r="D7" s="57">
        <v>170</v>
      </c>
      <c r="E7" s="58" t="s">
        <v>312</v>
      </c>
    </row>
    <row r="8" spans="1:5" ht="15" customHeight="1">
      <c r="A8" s="32" t="s">
        <v>313</v>
      </c>
      <c r="B8" s="56" t="s">
        <v>308</v>
      </c>
      <c r="C8" s="32" t="s">
        <v>259</v>
      </c>
      <c r="D8" s="57"/>
      <c r="E8" s="58" t="s">
        <v>314</v>
      </c>
    </row>
    <row r="9" spans="1:5" ht="15" customHeight="1">
      <c r="A9" s="32" t="s">
        <v>315</v>
      </c>
      <c r="B9" s="56" t="s">
        <v>308</v>
      </c>
      <c r="C9" s="32" t="s">
        <v>259</v>
      </c>
      <c r="D9" s="57"/>
      <c r="E9" s="58" t="s">
        <v>316</v>
      </c>
    </row>
    <row r="10" spans="1:5" ht="15" customHeight="1">
      <c r="A10" s="32" t="s">
        <v>317</v>
      </c>
      <c r="B10" s="56" t="s">
        <v>308</v>
      </c>
      <c r="C10" s="32" t="s">
        <v>259</v>
      </c>
      <c r="D10" s="57"/>
      <c r="E10" s="58" t="s">
        <v>318</v>
      </c>
    </row>
    <row r="11" spans="1:5" ht="15" customHeight="1">
      <c r="A11" s="32"/>
      <c r="B11" s="56" t="s">
        <v>308</v>
      </c>
      <c r="C11" s="32" t="s">
        <v>259</v>
      </c>
      <c r="D11" s="57"/>
      <c r="E11" s="58"/>
    </row>
    <row r="12" spans="1:5" ht="15" customHeight="1">
      <c r="A12" s="32"/>
      <c r="B12" s="56" t="s">
        <v>308</v>
      </c>
      <c r="C12" s="32" t="s">
        <v>259</v>
      </c>
      <c r="D12" s="57"/>
      <c r="E12" s="58"/>
    </row>
    <row r="13" spans="1:5" ht="15" customHeight="1">
      <c r="A13" s="32"/>
      <c r="B13" s="56" t="s">
        <v>308</v>
      </c>
      <c r="C13" s="32" t="s">
        <v>259</v>
      </c>
      <c r="D13" s="57"/>
      <c r="E13" s="58"/>
    </row>
    <row r="14" spans="1:5" ht="15" customHeight="1">
      <c r="A14" s="32"/>
      <c r="B14" s="56" t="s">
        <v>308</v>
      </c>
      <c r="C14" s="32" t="s">
        <v>259</v>
      </c>
      <c r="D14" s="57"/>
      <c r="E14" s="58"/>
    </row>
    <row r="15" spans="1:5" ht="15" customHeight="1">
      <c r="A15" s="32" t="s">
        <v>221</v>
      </c>
      <c r="B15" s="59" t="s">
        <v>319</v>
      </c>
      <c r="C15" s="32" t="s">
        <v>320</v>
      </c>
      <c r="D15" s="57">
        <v>5200</v>
      </c>
      <c r="E15" s="58" t="s">
        <v>321</v>
      </c>
    </row>
    <row r="16" spans="1:5" ht="15" customHeight="1">
      <c r="A16" s="32" t="s">
        <v>223</v>
      </c>
      <c r="B16" s="59" t="s">
        <v>319</v>
      </c>
      <c r="C16" s="32" t="s">
        <v>320</v>
      </c>
      <c r="D16" s="57">
        <v>600</v>
      </c>
      <c r="E16" s="58" t="s">
        <v>322</v>
      </c>
    </row>
    <row r="17" spans="1:5" ht="15" customHeight="1">
      <c r="A17" s="32" t="s">
        <v>226</v>
      </c>
      <c r="B17" s="59" t="s">
        <v>319</v>
      </c>
      <c r="C17" s="32" t="s">
        <v>320</v>
      </c>
      <c r="D17" s="57">
        <v>150</v>
      </c>
      <c r="E17" s="58" t="s">
        <v>323</v>
      </c>
    </row>
    <row r="18" spans="1:5" ht="15" customHeight="1">
      <c r="A18" s="32" t="s">
        <v>247</v>
      </c>
      <c r="B18" s="59" t="s">
        <v>319</v>
      </c>
      <c r="C18" s="32" t="s">
        <v>320</v>
      </c>
      <c r="D18" s="57">
        <v>350</v>
      </c>
      <c r="E18" s="58" t="s">
        <v>324</v>
      </c>
    </row>
    <row r="19" spans="1:5" ht="15" customHeight="1">
      <c r="A19" s="32" t="s">
        <v>325</v>
      </c>
      <c r="B19" s="59" t="s">
        <v>319</v>
      </c>
      <c r="C19" s="32" t="s">
        <v>320</v>
      </c>
      <c r="D19" s="57">
        <v>150</v>
      </c>
      <c r="E19" s="58" t="s">
        <v>326</v>
      </c>
    </row>
    <row r="20" spans="1:5" ht="15" customHeight="1">
      <c r="A20" s="32" t="s">
        <v>327</v>
      </c>
      <c r="B20" s="59" t="s">
        <v>319</v>
      </c>
      <c r="C20" s="32" t="s">
        <v>320</v>
      </c>
      <c r="D20" s="57">
        <v>60</v>
      </c>
      <c r="E20" s="58" t="s">
        <v>328</v>
      </c>
    </row>
    <row r="21" spans="1:5" ht="15" customHeight="1">
      <c r="A21" s="32" t="s">
        <v>192</v>
      </c>
      <c r="B21" s="59" t="s">
        <v>319</v>
      </c>
      <c r="C21" s="32" t="s">
        <v>320</v>
      </c>
      <c r="D21" s="57">
        <v>250</v>
      </c>
      <c r="E21" s="58" t="s">
        <v>329</v>
      </c>
    </row>
    <row r="22" spans="1:5" ht="15" customHeight="1">
      <c r="A22" s="32" t="s">
        <v>195</v>
      </c>
      <c r="B22" s="59" t="s">
        <v>319</v>
      </c>
      <c r="C22" s="32" t="s">
        <v>320</v>
      </c>
      <c r="D22" s="57">
        <v>300</v>
      </c>
      <c r="E22" s="58" t="s">
        <v>330</v>
      </c>
    </row>
    <row r="23" spans="1:5" ht="15" customHeight="1">
      <c r="A23" s="32" t="s">
        <v>331</v>
      </c>
      <c r="B23" s="59" t="s">
        <v>319</v>
      </c>
      <c r="C23" s="32" t="s">
        <v>320</v>
      </c>
      <c r="D23" s="57">
        <v>200</v>
      </c>
      <c r="E23" s="58" t="s">
        <v>332</v>
      </c>
    </row>
    <row r="24" spans="1:5" ht="15" customHeight="1">
      <c r="A24" s="32" t="s">
        <v>177</v>
      </c>
      <c r="B24" s="59" t="s">
        <v>319</v>
      </c>
      <c r="C24" s="32" t="s">
        <v>320</v>
      </c>
      <c r="D24" s="57">
        <v>600</v>
      </c>
      <c r="E24" s="58" t="s">
        <v>333</v>
      </c>
    </row>
    <row r="25" spans="1:5" ht="15" customHeight="1">
      <c r="A25" s="32" t="s">
        <v>214</v>
      </c>
      <c r="B25" s="59" t="s">
        <v>319</v>
      </c>
      <c r="C25" s="32" t="s">
        <v>320</v>
      </c>
      <c r="D25" s="57">
        <v>150</v>
      </c>
      <c r="E25" s="58" t="s">
        <v>334</v>
      </c>
    </row>
    <row r="26" spans="1:5" ht="15" customHeight="1">
      <c r="A26" s="32" t="s">
        <v>233</v>
      </c>
      <c r="B26" s="59" t="s">
        <v>319</v>
      </c>
      <c r="C26" s="32" t="s">
        <v>320</v>
      </c>
      <c r="D26" s="57">
        <v>700</v>
      </c>
      <c r="E26" s="58" t="s">
        <v>335</v>
      </c>
    </row>
    <row r="27" spans="1:5" ht="15" customHeight="1">
      <c r="A27" s="32" t="s">
        <v>336</v>
      </c>
      <c r="B27" s="59" t="s">
        <v>319</v>
      </c>
      <c r="C27" s="32" t="s">
        <v>320</v>
      </c>
      <c r="D27" s="57"/>
      <c r="E27" s="58" t="s">
        <v>337</v>
      </c>
    </row>
    <row r="28" spans="1:5" ht="15" customHeight="1">
      <c r="A28" s="32" t="s">
        <v>189</v>
      </c>
      <c r="B28" s="59" t="s">
        <v>319</v>
      </c>
      <c r="C28" s="32" t="s">
        <v>320</v>
      </c>
      <c r="D28" s="57">
        <v>30</v>
      </c>
      <c r="E28" s="58" t="s">
        <v>338</v>
      </c>
    </row>
    <row r="29" spans="1:5" ht="23.25" customHeight="1">
      <c r="A29" s="32" t="s">
        <v>207</v>
      </c>
      <c r="B29" s="59" t="s">
        <v>319</v>
      </c>
      <c r="C29" s="32" t="s">
        <v>339</v>
      </c>
      <c r="D29" s="57">
        <v>2800</v>
      </c>
      <c r="E29" s="58" t="s">
        <v>340</v>
      </c>
    </row>
    <row r="30" spans="1:5" ht="15" customHeight="1">
      <c r="A30" s="32" t="s">
        <v>181</v>
      </c>
      <c r="B30" s="59" t="s">
        <v>319</v>
      </c>
      <c r="C30" s="32" t="s">
        <v>339</v>
      </c>
      <c r="D30" s="57">
        <v>400</v>
      </c>
      <c r="E30" s="60" t="s">
        <v>341</v>
      </c>
    </row>
    <row r="31" spans="1:5" ht="15" customHeight="1">
      <c r="A31" s="32" t="s">
        <v>243</v>
      </c>
      <c r="B31" s="59" t="s">
        <v>319</v>
      </c>
      <c r="C31" s="32" t="s">
        <v>339</v>
      </c>
      <c r="D31" s="57">
        <v>300</v>
      </c>
      <c r="E31" s="58" t="s">
        <v>342</v>
      </c>
    </row>
    <row r="32" spans="1:5" ht="15" customHeight="1">
      <c r="A32" s="32" t="s">
        <v>185</v>
      </c>
      <c r="B32" s="59" t="s">
        <v>319</v>
      </c>
      <c r="C32" s="32" t="s">
        <v>339</v>
      </c>
      <c r="D32" s="57">
        <v>400</v>
      </c>
      <c r="E32" s="58" t="s">
        <v>343</v>
      </c>
    </row>
    <row r="33" spans="1:5" ht="15" customHeight="1">
      <c r="A33" s="32" t="s">
        <v>344</v>
      </c>
      <c r="B33" s="59" t="s">
        <v>319</v>
      </c>
      <c r="C33" s="32" t="s">
        <v>339</v>
      </c>
      <c r="D33" s="57">
        <v>150</v>
      </c>
      <c r="E33" s="58" t="s">
        <v>345</v>
      </c>
    </row>
    <row r="34" spans="1:5" ht="15" customHeight="1">
      <c r="A34" s="32" t="s">
        <v>237</v>
      </c>
      <c r="B34" s="59" t="s">
        <v>319</v>
      </c>
      <c r="C34" s="32" t="s">
        <v>339</v>
      </c>
      <c r="D34" s="57">
        <v>200</v>
      </c>
      <c r="E34" s="58" t="s">
        <v>346</v>
      </c>
    </row>
    <row r="35" spans="1:5" ht="15" customHeight="1">
      <c r="A35" s="32" t="s">
        <v>347</v>
      </c>
      <c r="B35" s="59" t="s">
        <v>319</v>
      </c>
      <c r="C35" s="32" t="s">
        <v>339</v>
      </c>
      <c r="D35" s="57">
        <v>250</v>
      </c>
      <c r="E35" s="58" t="s">
        <v>348</v>
      </c>
    </row>
    <row r="36" spans="1:5" ht="15" customHeight="1">
      <c r="A36" s="32" t="s">
        <v>241</v>
      </c>
      <c r="B36" s="59" t="s">
        <v>319</v>
      </c>
      <c r="C36" s="32" t="s">
        <v>339</v>
      </c>
      <c r="D36" s="57"/>
      <c r="E36" s="58" t="s">
        <v>349</v>
      </c>
    </row>
    <row r="37" spans="1:5" ht="15" customHeight="1">
      <c r="A37" s="32" t="s">
        <v>204</v>
      </c>
      <c r="B37" s="59" t="s">
        <v>319</v>
      </c>
      <c r="C37" s="32" t="s">
        <v>339</v>
      </c>
      <c r="D37" s="57">
        <v>200</v>
      </c>
      <c r="E37" s="58" t="s">
        <v>350</v>
      </c>
    </row>
    <row r="38" spans="1:5" ht="15" customHeight="1">
      <c r="A38" s="32" t="s">
        <v>235</v>
      </c>
      <c r="B38" s="59" t="s">
        <v>319</v>
      </c>
      <c r="C38" s="32" t="s">
        <v>339</v>
      </c>
      <c r="D38" s="57">
        <v>120</v>
      </c>
      <c r="E38" s="60" t="s">
        <v>351</v>
      </c>
    </row>
    <row r="39" spans="1:5" ht="15" customHeight="1">
      <c r="A39" s="32" t="s">
        <v>352</v>
      </c>
      <c r="B39" s="59" t="s">
        <v>319</v>
      </c>
      <c r="C39" s="32" t="s">
        <v>339</v>
      </c>
      <c r="D39" s="57"/>
      <c r="E39" s="58" t="s">
        <v>353</v>
      </c>
    </row>
    <row r="40" spans="1:5" ht="15" customHeight="1">
      <c r="A40" s="32" t="s">
        <v>354</v>
      </c>
      <c r="B40" s="59" t="s">
        <v>319</v>
      </c>
      <c r="C40" s="32" t="s">
        <v>339</v>
      </c>
      <c r="D40" s="57"/>
      <c r="E40" s="58" t="s">
        <v>355</v>
      </c>
    </row>
    <row r="41" spans="1:5" ht="15" customHeight="1">
      <c r="A41" s="32" t="s">
        <v>356</v>
      </c>
      <c r="B41" s="59" t="s">
        <v>319</v>
      </c>
      <c r="C41" s="32" t="s">
        <v>339</v>
      </c>
      <c r="D41" s="57"/>
      <c r="E41" s="58" t="s">
        <v>357</v>
      </c>
    </row>
    <row r="42" spans="1:5" ht="15" customHeight="1">
      <c r="A42" s="32" t="s">
        <v>358</v>
      </c>
      <c r="B42" s="59" t="s">
        <v>319</v>
      </c>
      <c r="C42" s="32" t="s">
        <v>339</v>
      </c>
      <c r="D42" s="57">
        <v>200</v>
      </c>
      <c r="E42" s="60" t="s">
        <v>359</v>
      </c>
    </row>
    <row r="43" spans="1:5" ht="15" customHeight="1">
      <c r="A43" s="32" t="s">
        <v>229</v>
      </c>
      <c r="B43" s="59" t="s">
        <v>319</v>
      </c>
      <c r="C43" s="32" t="s">
        <v>230</v>
      </c>
      <c r="D43" s="57">
        <v>1500</v>
      </c>
      <c r="E43" s="58" t="s">
        <v>360</v>
      </c>
    </row>
    <row r="44" spans="1:5" ht="15" customHeight="1">
      <c r="A44" s="32"/>
      <c r="B44" s="59" t="s">
        <v>319</v>
      </c>
      <c r="C44" s="32" t="s">
        <v>339</v>
      </c>
      <c r="D44" s="57"/>
      <c r="E44" s="60"/>
    </row>
    <row r="45" spans="1:5" ht="15" customHeight="1">
      <c r="A45" s="32" t="s">
        <v>76</v>
      </c>
      <c r="B45" s="61" t="s">
        <v>361</v>
      </c>
      <c r="C45" s="32" t="s">
        <v>362</v>
      </c>
      <c r="D45" s="57"/>
      <c r="E45" s="58" t="s">
        <v>363</v>
      </c>
    </row>
    <row r="46" spans="1:5" ht="15" customHeight="1">
      <c r="A46" s="32" t="s">
        <v>200</v>
      </c>
      <c r="B46" s="61" t="s">
        <v>361</v>
      </c>
      <c r="C46" s="32" t="s">
        <v>362</v>
      </c>
      <c r="D46" s="57"/>
      <c r="E46" s="58" t="s">
        <v>364</v>
      </c>
    </row>
    <row r="47" spans="1:5" ht="15" customHeight="1">
      <c r="A47" s="32" t="s">
        <v>365</v>
      </c>
      <c r="B47" s="61" t="s">
        <v>361</v>
      </c>
      <c r="C47" s="32" t="s">
        <v>362</v>
      </c>
      <c r="D47" s="57"/>
      <c r="E47" s="58" t="s">
        <v>366</v>
      </c>
    </row>
    <row r="49" spans="1:1" ht="15" customHeight="1">
      <c r="A49" s="38" t="s">
        <v>367</v>
      </c>
    </row>
    <row r="50" spans="1:1" ht="15" customHeight="1">
      <c r="A50" s="62" t="s">
        <v>368</v>
      </c>
    </row>
    <row r="51" spans="1:1" ht="15" customHeight="1">
      <c r="A51" s="62" t="s">
        <v>369</v>
      </c>
    </row>
    <row r="52" spans="1:1" ht="15" customHeight="1">
      <c r="A52" s="62" t="s">
        <v>370</v>
      </c>
    </row>
    <row r="53" spans="1:1" ht="15" customHeight="1">
      <c r="A53" s="62" t="s">
        <v>371</v>
      </c>
    </row>
    <row r="54" spans="1:1" ht="15" customHeight="1">
      <c r="A54" s="62" t="s">
        <v>372</v>
      </c>
    </row>
    <row r="55" spans="1:1" ht="15" customHeight="1">
      <c r="A55" s="62" t="s">
        <v>373</v>
      </c>
    </row>
  </sheetData>
  <mergeCells count="2">
    <mergeCell ref="A1:E1"/>
    <mergeCell ref="A2:E2"/>
  </mergeCells>
  <dataValidations count="1">
    <dataValidation type="list" allowBlank="1" sqref="C15:C44" xr:uid="{00000000-0002-0000-0500-000000000000}">
      <formula1>"Обязательные,Переменные,Накопления"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57568"/>
    <pageSetUpPr fitToPage="1"/>
  </sheetPr>
  <dimension ref="A1:I4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9" sqref="B19"/>
    </sheetView>
  </sheetViews>
  <sheetFormatPr defaultColWidth="8.7109375" defaultRowHeight="15" customHeight="1"/>
  <cols>
    <col min="1" max="1" width="34" customWidth="1"/>
    <col min="2" max="2" width="30" customWidth="1"/>
    <col min="3" max="3" width="12" customWidth="1"/>
    <col min="4" max="4" width="17" customWidth="1"/>
    <col min="5" max="5" width="13" customWidth="1"/>
    <col min="6" max="6" width="24" customWidth="1"/>
    <col min="7" max="7" width="10" customWidth="1"/>
    <col min="8" max="8" width="13" customWidth="1"/>
    <col min="9" max="9" width="36" customWidth="1"/>
  </cols>
  <sheetData>
    <row r="1" spans="1:9" ht="30" customHeight="1">
      <c r="A1" s="14" t="s">
        <v>374</v>
      </c>
      <c r="B1" s="14"/>
      <c r="C1" s="14"/>
      <c r="D1" s="14"/>
      <c r="E1" s="14"/>
      <c r="F1" s="14"/>
      <c r="G1" s="14"/>
      <c r="H1" s="14"/>
      <c r="I1" s="14"/>
    </row>
    <row r="2" spans="1:9" ht="31.5" customHeight="1">
      <c r="A2" s="13" t="s">
        <v>375</v>
      </c>
      <c r="B2" s="13"/>
      <c r="C2" s="13"/>
      <c r="D2" s="13"/>
      <c r="E2" s="13"/>
      <c r="F2" s="13"/>
      <c r="G2" s="13"/>
      <c r="H2" s="13"/>
      <c r="I2" s="13"/>
    </row>
    <row r="4" spans="1:9" ht="31.5" customHeight="1">
      <c r="A4" s="47" t="s">
        <v>376</v>
      </c>
      <c r="B4" s="47" t="s">
        <v>160</v>
      </c>
      <c r="C4" s="47" t="s">
        <v>257</v>
      </c>
      <c r="D4" s="47" t="s">
        <v>377</v>
      </c>
      <c r="E4" s="47" t="s">
        <v>378</v>
      </c>
      <c r="F4" s="47" t="s">
        <v>162</v>
      </c>
      <c r="G4" s="47" t="s">
        <v>379</v>
      </c>
      <c r="H4" s="47" t="s">
        <v>380</v>
      </c>
      <c r="I4" s="47" t="s">
        <v>166</v>
      </c>
    </row>
    <row r="5" spans="1:9" ht="15" customHeight="1">
      <c r="A5" s="32" t="s">
        <v>381</v>
      </c>
      <c r="B5" s="32" t="s">
        <v>221</v>
      </c>
      <c r="C5" s="63">
        <v>5200</v>
      </c>
      <c r="D5" s="32" t="s">
        <v>382</v>
      </c>
      <c r="E5" s="64">
        <f>IF(OR(C5="",D5=""),"",C5*IFERROR(INDEX(Настройки!$I$8:$I$12,MATCH(D5,Настройки!$H$8:$H$12,0)),0))</f>
        <v>5200</v>
      </c>
      <c r="F5" s="32" t="s">
        <v>172</v>
      </c>
      <c r="G5" s="65">
        <v>1</v>
      </c>
      <c r="H5" s="32" t="s">
        <v>383</v>
      </c>
      <c r="I5" s="32"/>
    </row>
    <row r="6" spans="1:9" ht="15" customHeight="1">
      <c r="A6" s="32" t="s">
        <v>223</v>
      </c>
      <c r="B6" s="32" t="s">
        <v>223</v>
      </c>
      <c r="C6" s="63">
        <v>1180</v>
      </c>
      <c r="D6" s="32" t="s">
        <v>384</v>
      </c>
      <c r="E6" s="64">
        <f>IF(OR(C6="",D6=""),"",C6*IFERROR(INDEX(Настройки!$I$8:$I$12,MATCH(D6,Настройки!$H$8:$H$12,0)),0))</f>
        <v>590</v>
      </c>
      <c r="F6" s="32" t="s">
        <v>193</v>
      </c>
      <c r="G6" s="65">
        <v>1</v>
      </c>
      <c r="H6" s="32" t="s">
        <v>383</v>
      </c>
      <c r="I6" s="32" t="s">
        <v>385</v>
      </c>
    </row>
    <row r="7" spans="1:9" ht="15" customHeight="1">
      <c r="A7" s="32" t="s">
        <v>247</v>
      </c>
      <c r="B7" s="32" t="s">
        <v>247</v>
      </c>
      <c r="C7" s="63">
        <v>612</v>
      </c>
      <c r="D7" s="32" t="s">
        <v>384</v>
      </c>
      <c r="E7" s="64">
        <f>IF(OR(C7="",D7=""),"",C7*IFERROR(INDEX(Настройки!$I$8:$I$12,MATCH(D7,Настройки!$H$8:$H$12,0)),0))</f>
        <v>306</v>
      </c>
      <c r="F7" s="32" t="s">
        <v>182</v>
      </c>
      <c r="G7" s="65">
        <v>15</v>
      </c>
      <c r="H7" s="32" t="s">
        <v>383</v>
      </c>
      <c r="I7" s="32"/>
    </row>
    <row r="8" spans="1:9" ht="15" customHeight="1">
      <c r="A8" s="32" t="s">
        <v>386</v>
      </c>
      <c r="B8" s="32" t="s">
        <v>192</v>
      </c>
      <c r="C8" s="63">
        <v>99.9</v>
      </c>
      <c r="D8" s="32" t="s">
        <v>382</v>
      </c>
      <c r="E8" s="64">
        <f>IF(OR(C8="",D8=""),"",C8*IFERROR(INDEX(Настройки!$I$8:$I$12,MATCH(D8,Настройки!$H$8:$H$12,0)),0))</f>
        <v>99.9</v>
      </c>
      <c r="F8" s="32" t="s">
        <v>193</v>
      </c>
      <c r="G8" s="65">
        <v>14</v>
      </c>
      <c r="H8" s="32" t="s">
        <v>383</v>
      </c>
      <c r="I8" s="32" t="s">
        <v>387</v>
      </c>
    </row>
    <row r="9" spans="1:9" ht="15" customHeight="1">
      <c r="A9" s="32" t="s">
        <v>388</v>
      </c>
      <c r="B9" s="32" t="s">
        <v>235</v>
      </c>
      <c r="C9" s="63">
        <v>54.9</v>
      </c>
      <c r="D9" s="32" t="s">
        <v>382</v>
      </c>
      <c r="E9" s="64">
        <f>IF(OR(C9="",D9=""),"",C9*IFERROR(INDEX(Настройки!$I$8:$I$12,MATCH(D9,Настройки!$H$8:$H$12,0)),0))</f>
        <v>54.9</v>
      </c>
      <c r="F9" s="32" t="s">
        <v>182</v>
      </c>
      <c r="G9" s="65">
        <v>25</v>
      </c>
      <c r="H9" s="32" t="s">
        <v>383</v>
      </c>
      <c r="I9" s="32" t="s">
        <v>389</v>
      </c>
    </row>
    <row r="10" spans="1:9" ht="15" customHeight="1">
      <c r="A10" s="32" t="s">
        <v>390</v>
      </c>
      <c r="B10" s="32" t="s">
        <v>237</v>
      </c>
      <c r="C10" s="63">
        <v>199</v>
      </c>
      <c r="D10" s="32" t="s">
        <v>382</v>
      </c>
      <c r="E10" s="64">
        <f>IF(OR(C10="",D10=""),"",C10*IFERROR(INDEX(Настройки!$I$8:$I$12,MATCH(D10,Настройки!$H$8:$H$12,0)),0))</f>
        <v>199</v>
      </c>
      <c r="F10" s="32" t="s">
        <v>182</v>
      </c>
      <c r="G10" s="65">
        <v>25</v>
      </c>
      <c r="H10" s="32" t="s">
        <v>383</v>
      </c>
      <c r="I10" s="32"/>
    </row>
    <row r="11" spans="1:9" ht="15" customHeight="1">
      <c r="A11" s="32" t="s">
        <v>391</v>
      </c>
      <c r="B11" s="32" t="s">
        <v>233</v>
      </c>
      <c r="C11" s="63">
        <v>3600</v>
      </c>
      <c r="D11" s="32" t="s">
        <v>392</v>
      </c>
      <c r="E11" s="64">
        <f>IF(OR(C11="",D11=""),"",C11*IFERROR(INDEX(Настройки!$I$8:$I$12,MATCH(D11,Настройки!$H$8:$H$12,0)),0))</f>
        <v>300</v>
      </c>
      <c r="F11" s="32" t="s">
        <v>205</v>
      </c>
      <c r="G11" s="65"/>
      <c r="H11" s="32" t="s">
        <v>383</v>
      </c>
      <c r="I11" s="32" t="s">
        <v>393</v>
      </c>
    </row>
    <row r="12" spans="1:9" ht="15" customHeight="1">
      <c r="A12" s="32" t="s">
        <v>394</v>
      </c>
      <c r="B12" s="32" t="s">
        <v>195</v>
      </c>
      <c r="C12" s="63">
        <v>120</v>
      </c>
      <c r="D12" s="32" t="s">
        <v>382</v>
      </c>
      <c r="E12" s="64">
        <f>IF(OR(C12="",D12=""),"",C12*IFERROR(INDEX(Настройки!$I$8:$I$12,MATCH(D12,Настройки!$H$8:$H$12,0)),0))</f>
        <v>120</v>
      </c>
      <c r="F12" s="32" t="s">
        <v>201</v>
      </c>
      <c r="G12" s="65">
        <v>1</v>
      </c>
      <c r="H12" s="32" t="s">
        <v>383</v>
      </c>
      <c r="I12" s="32"/>
    </row>
    <row r="13" spans="1:9" ht="15" customHeight="1">
      <c r="A13" s="32" t="s">
        <v>395</v>
      </c>
      <c r="B13" s="32" t="s">
        <v>235</v>
      </c>
      <c r="C13" s="63">
        <v>9.9</v>
      </c>
      <c r="D13" s="32" t="s">
        <v>382</v>
      </c>
      <c r="E13" s="64">
        <f>IF(OR(C13="",D13=""),"",C13*IFERROR(INDEX(Настройки!$I$8:$I$12,MATCH(D13,Настройки!$H$8:$H$12,0)),0))</f>
        <v>9.9</v>
      </c>
      <c r="F13" s="32" t="s">
        <v>182</v>
      </c>
      <c r="G13" s="65">
        <v>3</v>
      </c>
      <c r="H13" s="32" t="s">
        <v>383</v>
      </c>
      <c r="I13" s="32" t="s">
        <v>396</v>
      </c>
    </row>
    <row r="14" spans="1:9" ht="15" customHeight="1">
      <c r="A14" s="32"/>
      <c r="B14" s="32"/>
      <c r="C14" s="63"/>
      <c r="D14" s="32"/>
      <c r="E14" s="64" t="str">
        <f>IF(OR(C14="",D14=""),"",C14*IFERROR(INDEX(Настройки!$I$8:$I$12,MATCH(D14,Настройки!$H$8:$H$12,0)),0))</f>
        <v/>
      </c>
      <c r="F14" s="32"/>
      <c r="G14" s="65"/>
      <c r="H14" s="32"/>
      <c r="I14" s="32"/>
    </row>
    <row r="15" spans="1:9" ht="15" customHeight="1">
      <c r="A15" s="32"/>
      <c r="B15" s="32"/>
      <c r="C15" s="63"/>
      <c r="D15" s="32"/>
      <c r="E15" s="64" t="str">
        <f>IF(OR(C15="",D15=""),"",C15*IFERROR(INDEX(Настройки!$I$8:$I$12,MATCH(D15,Настройки!$H$8:$H$12,0)),0))</f>
        <v/>
      </c>
      <c r="F15" s="32"/>
      <c r="G15" s="65"/>
      <c r="H15" s="32"/>
      <c r="I15" s="32"/>
    </row>
    <row r="16" spans="1:9" ht="15" customHeight="1">
      <c r="A16" s="32"/>
      <c r="B16" s="32"/>
      <c r="C16" s="63"/>
      <c r="D16" s="32"/>
      <c r="E16" s="64" t="str">
        <f>IF(OR(C16="",D16=""),"",C16*IFERROR(INDEX(Настройки!$I$8:$I$12,MATCH(D16,Настройки!$H$8:$H$12,0)),0))</f>
        <v/>
      </c>
      <c r="F16" s="32"/>
      <c r="G16" s="65"/>
      <c r="H16" s="32"/>
      <c r="I16" s="32"/>
    </row>
    <row r="17" spans="1:9" ht="15" customHeight="1">
      <c r="A17" s="32"/>
      <c r="B17" s="32"/>
      <c r="C17" s="63"/>
      <c r="D17" s="32"/>
      <c r="E17" s="64" t="str">
        <f>IF(OR(C17="",D17=""),"",C17*IFERROR(INDEX(Настройки!$I$8:$I$12,MATCH(D17,Настройки!$H$8:$H$12,0)),0))</f>
        <v/>
      </c>
      <c r="F17" s="32"/>
      <c r="G17" s="65"/>
      <c r="H17" s="32"/>
      <c r="I17" s="32"/>
    </row>
    <row r="18" spans="1:9" ht="15" customHeight="1">
      <c r="A18" s="32"/>
      <c r="B18" s="32"/>
      <c r="C18" s="63"/>
      <c r="D18" s="32"/>
      <c r="E18" s="64" t="str">
        <f>IF(OR(C18="",D18=""),"",C18*IFERROR(INDEX(Настройки!$I$8:$I$12,MATCH(D18,Настройки!$H$8:$H$12,0)),0))</f>
        <v/>
      </c>
      <c r="F18" s="32"/>
      <c r="G18" s="65"/>
      <c r="H18" s="32"/>
      <c r="I18" s="32"/>
    </row>
    <row r="19" spans="1:9" ht="15" customHeight="1">
      <c r="A19" s="32"/>
      <c r="B19" s="32"/>
      <c r="C19" s="63"/>
      <c r="D19" s="32"/>
      <c r="E19" s="64" t="str">
        <f>IF(OR(C19="",D19=""),"",C19*IFERROR(INDEX(Настройки!$I$8:$I$12,MATCH(D19,Настройки!$H$8:$H$12,0)),0))</f>
        <v/>
      </c>
      <c r="F19" s="32"/>
      <c r="G19" s="65"/>
      <c r="H19" s="32"/>
      <c r="I19" s="32"/>
    </row>
    <row r="20" spans="1:9" ht="15" customHeight="1">
      <c r="A20" s="32"/>
      <c r="B20" s="32"/>
      <c r="C20" s="63"/>
      <c r="D20" s="32"/>
      <c r="E20" s="64" t="str">
        <f>IF(OR(C20="",D20=""),"",C20*IFERROR(INDEX(Настройки!$I$8:$I$12,MATCH(D20,Настройки!$H$8:$H$12,0)),0))</f>
        <v/>
      </c>
      <c r="F20" s="32"/>
      <c r="G20" s="65"/>
      <c r="H20" s="32"/>
      <c r="I20" s="32"/>
    </row>
    <row r="21" spans="1:9" ht="15" customHeight="1">
      <c r="A21" s="32"/>
      <c r="B21" s="32"/>
      <c r="C21" s="63"/>
      <c r="D21" s="32"/>
      <c r="E21" s="64" t="str">
        <f>IF(OR(C21="",D21=""),"",C21*IFERROR(INDEX(Настройки!$I$8:$I$12,MATCH(D21,Настройки!$H$8:$H$12,0)),0))</f>
        <v/>
      </c>
      <c r="F21" s="32"/>
      <c r="G21" s="65"/>
      <c r="H21" s="32"/>
      <c r="I21" s="32"/>
    </row>
    <row r="22" spans="1:9" ht="15" customHeight="1">
      <c r="A22" s="32"/>
      <c r="B22" s="32"/>
      <c r="C22" s="63"/>
      <c r="D22" s="32"/>
      <c r="E22" s="64" t="str">
        <f>IF(OR(C22="",D22=""),"",C22*IFERROR(INDEX(Настройки!$I$8:$I$12,MATCH(D22,Настройки!$H$8:$H$12,0)),0))</f>
        <v/>
      </c>
      <c r="F22" s="32"/>
      <c r="G22" s="65"/>
      <c r="H22" s="32"/>
      <c r="I22" s="32"/>
    </row>
    <row r="23" spans="1:9" ht="15" customHeight="1">
      <c r="A23" s="32"/>
      <c r="B23" s="32"/>
      <c r="C23" s="63"/>
      <c r="D23" s="32"/>
      <c r="E23" s="64" t="str">
        <f>IF(OR(C23="",D23=""),"",C23*IFERROR(INDEX(Настройки!$I$8:$I$12,MATCH(D23,Настройки!$H$8:$H$12,0)),0))</f>
        <v/>
      </c>
      <c r="F23" s="32"/>
      <c r="G23" s="65"/>
      <c r="H23" s="32"/>
      <c r="I23" s="32"/>
    </row>
    <row r="24" spans="1:9" ht="15" customHeight="1">
      <c r="A24" s="32"/>
      <c r="B24" s="32"/>
      <c r="C24" s="63"/>
      <c r="D24" s="32"/>
      <c r="E24" s="64" t="str">
        <f>IF(OR(C24="",D24=""),"",C24*IFERROR(INDEX(Настройки!$I$8:$I$12,MATCH(D24,Настройки!$H$8:$H$12,0)),0))</f>
        <v/>
      </c>
      <c r="F24" s="32"/>
      <c r="G24" s="65"/>
      <c r="H24" s="32"/>
      <c r="I24" s="32"/>
    </row>
    <row r="25" spans="1:9" ht="15" customHeight="1">
      <c r="A25" s="32"/>
      <c r="B25" s="32"/>
      <c r="C25" s="63"/>
      <c r="D25" s="32"/>
      <c r="E25" s="64" t="str">
        <f>IF(OR(C25="",D25=""),"",C25*IFERROR(INDEX(Настройки!$I$8:$I$12,MATCH(D25,Настройки!$H$8:$H$12,0)),0))</f>
        <v/>
      </c>
      <c r="F25" s="32"/>
      <c r="G25" s="65"/>
      <c r="H25" s="32"/>
      <c r="I25" s="32"/>
    </row>
    <row r="26" spans="1:9" ht="15" customHeight="1">
      <c r="A26" s="32"/>
      <c r="B26" s="32"/>
      <c r="C26" s="63"/>
      <c r="D26" s="32"/>
      <c r="E26" s="64" t="str">
        <f>IF(OR(C26="",D26=""),"",C26*IFERROR(INDEX(Настройки!$I$8:$I$12,MATCH(D26,Настройки!$H$8:$H$12,0)),0))</f>
        <v/>
      </c>
      <c r="F26" s="32"/>
      <c r="G26" s="65"/>
      <c r="H26" s="32"/>
      <c r="I26" s="32"/>
    </row>
    <row r="27" spans="1:9" ht="15" customHeight="1">
      <c r="A27" s="32"/>
      <c r="B27" s="32"/>
      <c r="C27" s="63"/>
      <c r="D27" s="32"/>
      <c r="E27" s="64" t="str">
        <f>IF(OR(C27="",D27=""),"",C27*IFERROR(INDEX(Настройки!$I$8:$I$12,MATCH(D27,Настройки!$H$8:$H$12,0)),0))</f>
        <v/>
      </c>
      <c r="F27" s="32"/>
      <c r="G27" s="65"/>
      <c r="H27" s="32"/>
      <c r="I27" s="32"/>
    </row>
    <row r="28" spans="1:9" ht="15" customHeight="1">
      <c r="A28" s="32"/>
      <c r="B28" s="32"/>
      <c r="C28" s="63"/>
      <c r="D28" s="32"/>
      <c r="E28" s="64" t="str">
        <f>IF(OR(C28="",D28=""),"",C28*IFERROR(INDEX(Настройки!$I$8:$I$12,MATCH(D28,Настройки!$H$8:$H$12,0)),0))</f>
        <v/>
      </c>
      <c r="F28" s="32"/>
      <c r="G28" s="65"/>
      <c r="H28" s="32"/>
      <c r="I28" s="32"/>
    </row>
    <row r="29" spans="1:9" ht="15" customHeight="1">
      <c r="A29" s="32"/>
      <c r="B29" s="32"/>
      <c r="C29" s="63"/>
      <c r="D29" s="32"/>
      <c r="E29" s="64" t="str">
        <f>IF(OR(C29="",D29=""),"",C29*IFERROR(INDEX(Настройки!$I$8:$I$12,MATCH(D29,Настройки!$H$8:$H$12,0)),0))</f>
        <v/>
      </c>
      <c r="F29" s="32"/>
      <c r="G29" s="65"/>
      <c r="H29" s="32"/>
      <c r="I29" s="32"/>
    </row>
    <row r="30" spans="1:9" ht="15" customHeight="1">
      <c r="A30" s="32"/>
      <c r="B30" s="32"/>
      <c r="C30" s="63"/>
      <c r="D30" s="32"/>
      <c r="E30" s="64" t="str">
        <f>IF(OR(C30="",D30=""),"",C30*IFERROR(INDEX(Настройки!$I$8:$I$12,MATCH(D30,Настройки!$H$8:$H$12,0)),0))</f>
        <v/>
      </c>
      <c r="F30" s="32"/>
      <c r="G30" s="65"/>
      <c r="H30" s="32"/>
      <c r="I30" s="32"/>
    </row>
    <row r="31" spans="1:9" ht="15" customHeight="1">
      <c r="A31" s="32"/>
      <c r="B31" s="32"/>
      <c r="C31" s="63"/>
      <c r="D31" s="32"/>
      <c r="E31" s="64" t="str">
        <f>IF(OR(C31="",D31=""),"",C31*IFERROR(INDEX(Настройки!$I$8:$I$12,MATCH(D31,Настройки!$H$8:$H$12,0)),0))</f>
        <v/>
      </c>
      <c r="F31" s="32"/>
      <c r="G31" s="65"/>
      <c r="H31" s="32"/>
      <c r="I31" s="32"/>
    </row>
    <row r="32" spans="1:9" ht="15" customHeight="1">
      <c r="A32" s="32"/>
      <c r="B32" s="32"/>
      <c r="C32" s="63"/>
      <c r="D32" s="32"/>
      <c r="E32" s="64" t="str">
        <f>IF(OR(C32="",D32=""),"",C32*IFERROR(INDEX(Настройки!$I$8:$I$12,MATCH(D32,Настройки!$H$8:$H$12,0)),0))</f>
        <v/>
      </c>
      <c r="F32" s="32"/>
      <c r="G32" s="65"/>
      <c r="H32" s="32"/>
      <c r="I32" s="32"/>
    </row>
    <row r="33" spans="1:9" ht="15" customHeight="1">
      <c r="A33" s="32"/>
      <c r="B33" s="32"/>
      <c r="C33" s="63"/>
      <c r="D33" s="32"/>
      <c r="E33" s="64" t="str">
        <f>IF(OR(C33="",D33=""),"",C33*IFERROR(INDEX(Настройки!$I$8:$I$12,MATCH(D33,Настройки!$H$8:$H$12,0)),0))</f>
        <v/>
      </c>
      <c r="F33" s="32"/>
      <c r="G33" s="65"/>
      <c r="H33" s="32"/>
      <c r="I33" s="32"/>
    </row>
    <row r="34" spans="1:9" ht="15" customHeight="1">
      <c r="A34" s="32"/>
      <c r="B34" s="32"/>
      <c r="C34" s="63"/>
      <c r="D34" s="32"/>
      <c r="E34" s="64" t="str">
        <f>IF(OR(C34="",D34=""),"",C34*IFERROR(INDEX(Настройки!$I$8:$I$12,MATCH(D34,Настройки!$H$8:$H$12,0)),0))</f>
        <v/>
      </c>
      <c r="F34" s="32"/>
      <c r="G34" s="65"/>
      <c r="H34" s="32"/>
      <c r="I34" s="32"/>
    </row>
    <row r="36" spans="1:9" ht="15" customHeight="1">
      <c r="A36" s="1" t="s">
        <v>397</v>
      </c>
      <c r="B36" s="1"/>
      <c r="C36" s="1"/>
      <c r="D36" s="1"/>
      <c r="E36" s="40">
        <f>SUM(E5:E34)</f>
        <v>6879.6999999999989</v>
      </c>
    </row>
    <row r="37" spans="1:9" ht="15" customHeight="1">
      <c r="A37" s="1" t="s">
        <v>398</v>
      </c>
      <c r="B37" s="1"/>
      <c r="C37" s="1"/>
      <c r="D37" s="1"/>
      <c r="E37" s="40">
        <f>E36*12</f>
        <v>82556.399999999994</v>
      </c>
    </row>
    <row r="38" spans="1:9" ht="15" customHeight="1">
      <c r="A38" s="1" t="s">
        <v>399</v>
      </c>
      <c r="B38" s="1"/>
      <c r="C38" s="1"/>
      <c r="D38" s="1"/>
      <c r="E38" s="66">
        <f>SUMIFS(E5:E34,H5:H34,"Отменить")*12</f>
        <v>0</v>
      </c>
    </row>
    <row r="40" spans="1:9" ht="15" customHeight="1">
      <c r="A40" s="25" t="s">
        <v>400</v>
      </c>
    </row>
  </sheetData>
  <mergeCells count="5">
    <mergeCell ref="A1:I1"/>
    <mergeCell ref="A2:I2"/>
    <mergeCell ref="A36:D36"/>
    <mergeCell ref="A37:D37"/>
    <mergeCell ref="A38:D38"/>
  </mergeCells>
  <conditionalFormatting sqref="A5:I34">
    <cfRule type="expression" dxfId="1" priority="2">
      <formula>$H5="Отменить"</formula>
    </cfRule>
  </conditionalFormatting>
  <conditionalFormatting sqref="H5:H34">
    <cfRule type="expression" dxfId="0" priority="3">
      <formula>$H5="Проверить"</formula>
    </cfRule>
  </conditionalFormatting>
  <dataValidations count="1">
    <dataValidation type="list" allowBlank="1" sqref="H5:H34" xr:uid="{00000000-0002-0000-0600-000003000000}">
      <formula1>"Нужно,Проверить,Отменить"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600-000000000000}">
          <x14:formula1>
            <xm:f>Категории!$A$5:$A$47</xm:f>
          </x14:formula1>
          <x14:formula2>
            <xm:f>0</xm:f>
          </x14:formula2>
          <xm:sqref>B5:B34</xm:sqref>
        </x14:dataValidation>
        <x14:dataValidation type="list" allowBlank="1" xr:uid="{00000000-0002-0000-0600-000001000000}">
          <x14:formula1>
            <xm:f>Настройки!$H$8:$H$12</xm:f>
          </x14:formula1>
          <x14:formula2>
            <xm:f>0</xm:f>
          </x14:formula2>
          <xm:sqref>D5:D34</xm:sqref>
        </x14:dataValidation>
        <x14:dataValidation type="list" allowBlank="1" xr:uid="{00000000-0002-0000-0600-000002000000}">
          <x14:formula1>
            <xm:f>Настройки!$A$8:$A$17</xm:f>
          </x14:formula1>
          <x14:formula2>
            <xm:f>0</xm:f>
          </x14:formula2>
          <xm:sqref>F5:F34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8C8C8C"/>
    <pageSetUpPr fitToPage="1"/>
  </sheetPr>
  <dimension ref="A1:K21"/>
  <sheetViews>
    <sheetView zoomScaleNormal="100" workbookViewId="0">
      <selection activeCell="K23" sqref="K23"/>
    </sheetView>
  </sheetViews>
  <sheetFormatPr defaultColWidth="8.7109375" defaultRowHeight="15" customHeight="1"/>
  <cols>
    <col min="1" max="1" width="26" customWidth="1"/>
    <col min="2" max="2" width="14" customWidth="1"/>
    <col min="3" max="3" width="4" customWidth="1"/>
    <col min="4" max="4" width="24" customWidth="1"/>
    <col min="5" max="5" width="4" customWidth="1"/>
    <col min="6" max="6" width="26" customWidth="1"/>
    <col min="7" max="7" width="4" customWidth="1"/>
    <col min="8" max="8" width="22" customWidth="1"/>
    <col min="9" max="9" width="12" customWidth="1"/>
    <col min="10" max="10" width="4" customWidth="1"/>
    <col min="11" max="11" width="12" customWidth="1"/>
  </cols>
  <sheetData>
    <row r="1" spans="1:11" ht="30" customHeight="1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31.5" customHeight="1">
      <c r="A2" s="13" t="s">
        <v>401</v>
      </c>
      <c r="B2" s="13"/>
      <c r="C2" s="13"/>
      <c r="D2" s="13"/>
      <c r="E2" s="13"/>
      <c r="F2" s="13"/>
      <c r="G2" s="13"/>
      <c r="H2" s="13"/>
      <c r="I2" s="13"/>
      <c r="J2" s="13"/>
    </row>
    <row r="4" spans="1:11" ht="15" customHeight="1">
      <c r="A4" s="26" t="s">
        <v>402</v>
      </c>
      <c r="B4" s="65">
        <v>2026</v>
      </c>
      <c r="D4" s="25" t="s">
        <v>403</v>
      </c>
    </row>
    <row r="7" spans="1:11" ht="27.75" customHeight="1">
      <c r="A7" s="16" t="s">
        <v>404</v>
      </c>
      <c r="D7" s="16" t="s">
        <v>163</v>
      </c>
      <c r="F7" s="16" t="s">
        <v>405</v>
      </c>
      <c r="H7" s="16" t="s">
        <v>377</v>
      </c>
      <c r="I7" s="16" t="s">
        <v>406</v>
      </c>
      <c r="K7" s="67" t="s">
        <v>407</v>
      </c>
    </row>
    <row r="8" spans="1:11" ht="15" customHeight="1">
      <c r="A8" s="32" t="s">
        <v>182</v>
      </c>
      <c r="D8" s="32" t="s">
        <v>173</v>
      </c>
      <c r="F8" s="32" t="s">
        <v>183</v>
      </c>
      <c r="H8" s="34" t="s">
        <v>382</v>
      </c>
      <c r="I8" s="68">
        <f>1</f>
        <v>1</v>
      </c>
      <c r="K8" s="69" t="s">
        <v>408</v>
      </c>
    </row>
    <row r="9" spans="1:11" ht="15" customHeight="1">
      <c r="A9" s="32" t="s">
        <v>205</v>
      </c>
      <c r="D9" s="32" t="s">
        <v>186</v>
      </c>
      <c r="F9" s="32" t="s">
        <v>174</v>
      </c>
      <c r="H9" s="34" t="s">
        <v>384</v>
      </c>
      <c r="I9" s="68">
        <f>1/2</f>
        <v>0.5</v>
      </c>
      <c r="K9" s="69" t="s">
        <v>409</v>
      </c>
    </row>
    <row r="10" spans="1:11" ht="15" customHeight="1">
      <c r="A10" s="32" t="s">
        <v>201</v>
      </c>
      <c r="D10" s="32" t="s">
        <v>198</v>
      </c>
      <c r="F10" s="32" t="s">
        <v>239</v>
      </c>
      <c r="H10" s="34" t="s">
        <v>410</v>
      </c>
      <c r="I10" s="68">
        <f>1/3</f>
        <v>0.33333333333333331</v>
      </c>
      <c r="K10" s="69" t="s">
        <v>411</v>
      </c>
    </row>
    <row r="11" spans="1:11" ht="15" customHeight="1">
      <c r="A11" s="32" t="s">
        <v>208</v>
      </c>
      <c r="D11" s="32" t="s">
        <v>178</v>
      </c>
      <c r="F11" s="32" t="s">
        <v>209</v>
      </c>
      <c r="H11" s="34" t="s">
        <v>412</v>
      </c>
      <c r="I11" s="68">
        <f>1/6</f>
        <v>0.16666666666666666</v>
      </c>
      <c r="K11" s="69" t="s">
        <v>413</v>
      </c>
    </row>
    <row r="12" spans="1:11" ht="15" customHeight="1">
      <c r="A12" s="32" t="s">
        <v>88</v>
      </c>
      <c r="D12" s="32"/>
      <c r="F12" s="32" t="s">
        <v>179</v>
      </c>
      <c r="H12" s="34" t="s">
        <v>392</v>
      </c>
      <c r="I12" s="68">
        <f>1/12</f>
        <v>8.3333333333333329E-2</v>
      </c>
      <c r="K12" s="69" t="s">
        <v>281</v>
      </c>
    </row>
    <row r="13" spans="1:11" ht="15" customHeight="1">
      <c r="A13" s="32" t="s">
        <v>172</v>
      </c>
      <c r="D13" s="32"/>
      <c r="F13" s="32"/>
      <c r="K13" s="69" t="s">
        <v>414</v>
      </c>
    </row>
    <row r="14" spans="1:11" ht="15" customHeight="1">
      <c r="A14" s="32" t="s">
        <v>193</v>
      </c>
      <c r="K14" s="69" t="s">
        <v>415</v>
      </c>
    </row>
    <row r="15" spans="1:11" ht="15" customHeight="1">
      <c r="A15" s="32"/>
      <c r="K15" s="69" t="s">
        <v>416</v>
      </c>
    </row>
    <row r="16" spans="1:11" ht="15" customHeight="1">
      <c r="A16" s="32"/>
      <c r="K16" s="69" t="s">
        <v>417</v>
      </c>
    </row>
    <row r="17" spans="1:11" ht="15" customHeight="1">
      <c r="A17" s="32"/>
      <c r="K17" s="69" t="s">
        <v>418</v>
      </c>
    </row>
    <row r="18" spans="1:11" ht="15" customHeight="1">
      <c r="K18" s="69" t="s">
        <v>419</v>
      </c>
    </row>
    <row r="19" spans="1:11" ht="15" customHeight="1">
      <c r="K19" s="69" t="s">
        <v>420</v>
      </c>
    </row>
    <row r="20" spans="1:11" ht="15" customHeight="1">
      <c r="A20" s="25" t="s">
        <v>421</v>
      </c>
    </row>
    <row r="21" spans="1:11" ht="15" customHeight="1">
      <c r="A21" s="25" t="s">
        <v>422</v>
      </c>
    </row>
  </sheetData>
  <mergeCells count="2">
    <mergeCell ref="A1:J1"/>
    <mergeCell ref="A2:J2"/>
  </mergeCells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Промпт AI</vt:lpstr>
      <vt:lpstr>Инструкция</vt:lpstr>
      <vt:lpstr>Операции</vt:lpstr>
      <vt:lpstr>Месяц</vt:lpstr>
      <vt:lpstr>Бюджет</vt:lpstr>
      <vt:lpstr>Категории</vt:lpstr>
      <vt:lpstr>Регулярные</vt:lpstr>
      <vt:lpstr>Настройки</vt:lpstr>
      <vt:lpstr>Операции!Print_Area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Brodsky Mary</dc:creator>
  <cp:lastModifiedBy>Brodsky Mary</cp:lastModifiedBy>
  <dcterms:created xsi:type="dcterms:W3CDTF">2026-09-22T09:46:24Z</dcterms:created>
  <dcterms:modified xsi:type="dcterms:W3CDTF">2026-09-22T13:09:51Z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2026-09-22T09:24:46Z</dcterms:created>
  <dc:creator>Smartomica AI Education</dc:creator>
  <dc:description/>
  <dc:language>en-US</dc:language>
  <cp:lastModifiedBy/>
  <dcterms:modified xsi:type="dcterms:W3CDTF">2026-09-22T09:38:15Z</dcterms:modified>
  <cp:revision>1</cp:revision>
  <dc:subject/>
  <dc:title>Личный бюджет - шаблон</dc:title>
</cp:coreProperties>
</file>